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Лист1!$A$1:$M$305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1" l="1"/>
  <c r="F135" i="1"/>
  <c r="D275" i="1"/>
  <c r="E275" i="1"/>
  <c r="F275" i="1"/>
  <c r="G275" i="1"/>
  <c r="C275" i="1"/>
  <c r="E261" i="1"/>
  <c r="E229" i="1"/>
  <c r="F229" i="1"/>
  <c r="G229" i="1"/>
  <c r="D229" i="1"/>
  <c r="D204" i="1"/>
  <c r="E204" i="1"/>
  <c r="F204" i="1"/>
  <c r="G204" i="1"/>
  <c r="C204" i="1"/>
  <c r="D192" i="1"/>
  <c r="E192" i="1"/>
  <c r="G192" i="1"/>
  <c r="C192" i="1"/>
  <c r="D135" i="1"/>
  <c r="E135" i="1"/>
  <c r="G135" i="1"/>
  <c r="C135" i="1"/>
  <c r="D126" i="1"/>
  <c r="E126" i="1"/>
  <c r="F126" i="1"/>
  <c r="G126" i="1"/>
  <c r="C126" i="1"/>
  <c r="D87" i="1"/>
  <c r="E87" i="1"/>
  <c r="F87" i="1"/>
  <c r="G87" i="1"/>
  <c r="C87" i="1"/>
  <c r="E66" i="1"/>
  <c r="F66" i="1"/>
  <c r="G66" i="1"/>
  <c r="C66" i="1"/>
  <c r="D252" i="1" l="1"/>
  <c r="E252" i="1"/>
  <c r="F252" i="1"/>
  <c r="C229" i="1"/>
  <c r="D297" i="1" l="1"/>
  <c r="E297" i="1"/>
  <c r="F297" i="1"/>
  <c r="C297" i="1"/>
  <c r="D261" i="1"/>
  <c r="D296" i="1" s="1"/>
  <c r="F261" i="1"/>
  <c r="F296" i="1" s="1"/>
  <c r="C252" i="1"/>
  <c r="D251" i="1"/>
  <c r="E251" i="1"/>
  <c r="F251" i="1"/>
  <c r="C251" i="1"/>
  <c r="D250" i="1"/>
  <c r="E250" i="1"/>
  <c r="F250" i="1"/>
  <c r="C250" i="1"/>
  <c r="D160" i="1"/>
  <c r="E160" i="1"/>
  <c r="F160" i="1"/>
  <c r="C160" i="1"/>
  <c r="D159" i="1"/>
  <c r="E159" i="1"/>
  <c r="F159" i="1"/>
  <c r="C159" i="1"/>
  <c r="D112" i="1"/>
  <c r="E112" i="1"/>
  <c r="F112" i="1"/>
  <c r="C112" i="1"/>
  <c r="E111" i="1"/>
  <c r="F111" i="1"/>
  <c r="D161" i="1" l="1"/>
  <c r="C161" i="1"/>
  <c r="D253" i="1"/>
  <c r="C253" i="1"/>
  <c r="E161" i="1"/>
  <c r="F253" i="1"/>
  <c r="E253" i="1"/>
  <c r="F161" i="1"/>
  <c r="F113" i="1"/>
  <c r="E113" i="1"/>
  <c r="C261" i="1"/>
  <c r="C296" i="1" s="1"/>
  <c r="F302" i="1"/>
  <c r="C302" i="1"/>
  <c r="F301" i="1"/>
  <c r="C298" i="1" l="1"/>
  <c r="F298" i="1"/>
  <c r="D298" i="1"/>
  <c r="D301" i="1"/>
  <c r="D302" i="1"/>
  <c r="F300" i="1"/>
  <c r="F303" i="1" s="1"/>
  <c r="E296" i="1"/>
  <c r="G261" i="1" l="1"/>
  <c r="G296" i="1" s="1"/>
  <c r="G297" i="1"/>
  <c r="E298" i="1" l="1"/>
  <c r="G298" i="1"/>
  <c r="E302" i="1"/>
  <c r="G252" i="1" l="1"/>
  <c r="G302" i="1" s="1"/>
  <c r="C301" i="1"/>
  <c r="G251" i="1"/>
  <c r="G250" i="1" l="1"/>
  <c r="G253" i="1" s="1"/>
  <c r="G160" i="1" l="1"/>
  <c r="E301" i="1"/>
  <c r="G159" i="1" l="1"/>
  <c r="G161" i="1" s="1"/>
  <c r="G112" i="1"/>
  <c r="C111" i="1"/>
  <c r="C113" i="1" l="1"/>
  <c r="C300" i="1"/>
  <c r="C303" i="1" s="1"/>
  <c r="G301" i="1"/>
  <c r="D39" i="1" l="1"/>
  <c r="D36" i="1" l="1"/>
  <c r="D66" i="1" l="1"/>
  <c r="D111" i="1" s="1"/>
  <c r="K66" i="1"/>
  <c r="D113" i="1" l="1"/>
  <c r="D300" i="1"/>
  <c r="D303" i="1" s="1"/>
  <c r="G111" i="1"/>
  <c r="G113" i="1" s="1"/>
  <c r="E300" i="1"/>
  <c r="E303" i="1" s="1"/>
  <c r="G300" i="1" l="1"/>
  <c r="G303" i="1" s="1"/>
  <c r="K303" i="1" s="1"/>
</calcChain>
</file>

<file path=xl/sharedStrings.xml><?xml version="1.0" encoding="utf-8"?>
<sst xmlns="http://schemas.openxmlformats.org/spreadsheetml/2006/main" count="793" uniqueCount="255">
  <si>
    <r>
      <t xml:space="preserve">Отметка о наличии объекта закупки в инфраструктурном листе по компетенции (https://esat.worldskills.ru/archive), </t>
    </r>
    <r>
      <rPr>
        <b/>
        <sz val="10"/>
        <color rgb="FF000000"/>
        <rFont val="Times New Roman"/>
        <family val="1"/>
        <charset val="204"/>
      </rPr>
      <t>Да/Нет</t>
    </r>
  </si>
  <si>
    <t>План закупок согласно Заявке</t>
  </si>
  <si>
    <t>Фактические закупки, осуществленные согласно Заявке</t>
  </si>
  <si>
    <t>Фактические закупки, осуществленные сверх Заявки</t>
  </si>
  <si>
    <t>Дата, номер договора (контракта), накладной (акта)</t>
  </si>
  <si>
    <t>Обоснование осуществленных закупок, не предусмотренных Заявкой</t>
  </si>
  <si>
    <t xml:space="preserve">Инвентарный номер </t>
  </si>
  <si>
    <t>Количество, ед.</t>
  </si>
  <si>
    <t>Сумма, руб.</t>
  </si>
  <si>
    <t>1. Создание мастерских по приоритетной группе компетенций, в том числе:</t>
  </si>
  <si>
    <t>1.1 Закупка учебно-лабораторного оборудования</t>
  </si>
  <si>
    <t>итого</t>
  </si>
  <si>
    <t>1.2 Закупка учебно-производственного оборудования</t>
  </si>
  <si>
    <t>1.3 Закупка программного и методического обеспечения</t>
  </si>
  <si>
    <t>-</t>
  </si>
  <si>
    <t>1.4 Модернизация / ремонт учебных помещений</t>
  </si>
  <si>
    <t>2. Внедрение современных технологий электронного обучения и ДОТ при реализации основных профессиональных образовательных программ, программ профессионального обучения и дополнительных</t>
  </si>
  <si>
    <t>3. Внедрение современных технологий оценки качества подготовки выпускников основных профессиональных образовательных программ, программ профессионального обучения и дополнительных образовательных программ на основе демонстрационного экзамена, в том числе по методике Ворлдскиллс</t>
  </si>
  <si>
    <t>4. Расширение портфеля актуальных программ ПО и ДПО (в том числе с применением электронного обучения и ДОТ) по востребованным, новым и перспективным профессиям и специальностям и в соответствии с приоритетами, обозначенными в стратегии регионального развития</t>
  </si>
  <si>
    <t>5. Разработка и реализация программ дополнительной профессиональной переподготовки педагогических кадров и мастеров производственного обучения по внедрению современных программ и технологий обучения</t>
  </si>
  <si>
    <t>6. Организация повышения квалификации сотрудников, занятых в использовании и обслуживании материально-технической базы мастерских и сертификация на присвоения статуса эксперта с правом оценки демонстрационного экзамена</t>
  </si>
  <si>
    <t xml:space="preserve"> учебно-лабораторное оборудование:</t>
  </si>
  <si>
    <t xml:space="preserve"> учебно-производственное оборудование:</t>
  </si>
  <si>
    <t>расходы по мастерской 1</t>
  </si>
  <si>
    <t>Всего расходов по мастерским</t>
  </si>
  <si>
    <t>* учитываются расходы по средствам проекта, предусмотренным Соглашением образовательной организации с Минпросвещения России</t>
  </si>
  <si>
    <r>
      <t xml:space="preserve">Наименование объекта закупки по Заявке/ наименование объекта закупки по договору(контракту)*                                                                                                  </t>
    </r>
    <r>
      <rPr>
        <i/>
        <sz val="10"/>
        <rFont val="Times New Roman"/>
        <family val="1"/>
        <charset val="204"/>
      </rPr>
      <t>*(пишутся оба наименования при отличии наименования в договоре(контракте)</t>
    </r>
  </si>
  <si>
    <t>Микшер/Микшер Behringer QX 1622USE</t>
  </si>
  <si>
    <t>Колонки/Колонка BEHRINGER B112D в комплекте co стойкой ROCKDALE 3302_T</t>
  </si>
  <si>
    <t>Пипидастры</t>
  </si>
  <si>
    <t>Компьютерная мышь/Компьютерная мышь,Мышь MICROSOFT Mobile 3600, беспроводная, черный</t>
  </si>
  <si>
    <t>Степ-платформа/Степ-платформа, высота платформы: 10 см, 15 см, примерный размер: 68х28х10 см.</t>
  </si>
  <si>
    <t>Ринги/Ринги (изотонические кольца)</t>
  </si>
  <si>
    <t>Роллы (цилиндры)/Роллы (цилиндры), размер 14*33 см.</t>
  </si>
  <si>
    <t>Баланс-степ платформа/Баланс-степ платформа, Полусфера гимнастическая bosu</t>
  </si>
  <si>
    <t>Болстеры/Болстеры, размер: длина - 50 см., диаметр - 20 см.</t>
  </si>
  <si>
    <t>Блоки для йоги/Блоки для йоги, габариты, см (Д*Ш*Т): 22,5 х 15 х 7,8 (23 х 12 х 8)</t>
  </si>
  <si>
    <t>TRX-петля</t>
  </si>
  <si>
    <t>Плиометрическая тумба/Плиометрическая тумба Размер: 75*60*50 см</t>
  </si>
  <si>
    <t>Умные браслеты/Умные браслеты ONETRAK C320 Pulse</t>
  </si>
  <si>
    <t>Планшет/Планшет LENOVO Tab M10 Plus</t>
  </si>
  <si>
    <t>Умные весы/Умные весы  ONETRAK CB-502BT</t>
  </si>
  <si>
    <t>Портативный анализатор состава человека/Портативный анализатор состава тела человека InBody 270</t>
  </si>
  <si>
    <t>Принтер/Принтер HP-LaserJet 107a</t>
  </si>
  <si>
    <t>Сетка для переноски мячей/Сетка для переноски мячей, Вместимость - 6 мячей, материал - полиэстер</t>
  </si>
  <si>
    <t>принтер цветной/МФУ HP Color LaserJet Pro M282nw</t>
  </si>
  <si>
    <t>Принтер черно-белый/МФУ HP LaserJet Pro RU M428dw</t>
  </si>
  <si>
    <t>Анализатор состава тела/Анализатор состава тела InBody 270</t>
  </si>
  <si>
    <t>Цифровой ростомер/Цифровой ростомер InBody BSM170</t>
  </si>
  <si>
    <t>Ноутбук LENOVO V340-17IWL, 17.3", IPS, Intel Core i5 8265U 1.6ГГц, 8ГБ, 256ГБ SSD, Intel UHD Graphics 620, DVD-RW, Windows 10 Professional, 81RG0002RU, темно-серый</t>
  </si>
  <si>
    <t>МФУ лазерный HP LaserJet Pro M428fdw, A4, лазерный, белый</t>
  </si>
  <si>
    <t>Флипчарт Cactus CS-FCR-M67x105 магнитно-маркерная меламиновая 67x105см на роликах</t>
  </si>
  <si>
    <t>Мышь проводная Ritmix ROM-202 черный</t>
  </si>
  <si>
    <t>Компактная мышь беспроводная Oklick 605SW черный</t>
  </si>
  <si>
    <t>Мышь беспроводная A4Tech Fstyler FG20 серый</t>
  </si>
  <si>
    <t>за счет  средств субъекта Российской Федерации</t>
  </si>
  <si>
    <t xml:space="preserve">Интерактивный комплект/
Интерактивный комплект SBM680iv6 с 3-мя ластиками для интерактивной доски </t>
  </si>
  <si>
    <t>SMART SB480 ;
Напольная мобильная стойка DIGIS SMART – BASE DSM</t>
  </si>
  <si>
    <t>Секундомер</t>
  </si>
  <si>
    <t>Конус</t>
  </si>
  <si>
    <t>Флажки</t>
  </si>
  <si>
    <t>Скакалка</t>
  </si>
  <si>
    <t>Гимнастический мяч</t>
  </si>
  <si>
    <t>Мяч теннисный</t>
  </si>
  <si>
    <t>Ремни для йоги</t>
  </si>
  <si>
    <t>Обруч пластмассовый/Обруч пластмассовый, диаметр - 90 см</t>
  </si>
  <si>
    <t>Гимнастическая скамейка/Гимнастическая скамейка, 4 м</t>
  </si>
  <si>
    <t>оборудование приобретено за счет экономии средств гранта</t>
  </si>
  <si>
    <t>Кольцевой амортизатор/Кольцевой амортизатор. Нагрузка 14-45 кг. Длина - 104 см.</t>
  </si>
  <si>
    <t xml:space="preserve">Кольцевой амортизатор/Кольцевой амортизатор. Нагрузка 23-68 кг. Длина - 104 см. </t>
  </si>
  <si>
    <t>Кольцевой амортизатор/Кольцевой амортизатор. Нагрузка 36-90 кг. Длина - 104 см.</t>
  </si>
  <si>
    <t>Канат/Канат. Длина 9 м 40 мм; диаметр 4,5 см; противоскользящие ручки</t>
  </si>
  <si>
    <t>Гриф/Гриф. Длина 220 см; материал: металл</t>
  </si>
  <si>
    <t>Барьер/Барьер. Плавная регулировка высоты; высота: 700 мм; длина: 600 мм; ширина: 650 мм</t>
  </si>
  <si>
    <t>Эстафетные палочки/Эстафетные палочки, набор из 8 шт. палочки эстафетные изготовлены из алюминиевой трубы; размеры: длина - 310 мм</t>
  </si>
  <si>
    <t>Мастерская 1 по компетенции "Физическая культура, спорт и фитнес"</t>
  </si>
  <si>
    <t>Мастерская 2 по компетенции "Преподавание в младших классах"</t>
  </si>
  <si>
    <t>Мастерская 3 по компетенции "Дошкольное воспитание"</t>
  </si>
  <si>
    <t>расходы по мастерской 3</t>
  </si>
  <si>
    <t>Мастерская 4 по компетенции "Медицинский и социальный уход"</t>
  </si>
  <si>
    <t>расходы по мастерской 4</t>
  </si>
  <si>
    <t>Наушники/Наушники HAMA HS-101, черный</t>
  </si>
  <si>
    <t>Флешка/Флешка USB KINGSTON DataTraveler 100 G3 32ГБ, USB3.0, черный</t>
  </si>
  <si>
    <t>Телевизор(таймер), мобильная стойка для телевизора/LED телевизор LG 49UM7020PLF Ultra HD 4K , мобильная стойка для телевизора ARM MEDIA PT-STAND-8, 32-80"</t>
  </si>
  <si>
    <t>Флипчарт магнитно-маркерный/Флипчарт магнитно-маркерный Флипчарт CACTUS CS-FCR-M67x105</t>
  </si>
  <si>
    <t>МФУ ЧБ/МФУ HP LaserJet Pro RU M428dw</t>
  </si>
  <si>
    <t>МФУ Цветной/МФУ HP Color LaserJet Pro M282nw</t>
  </si>
  <si>
    <t>Видеокамера, штатив для видеокамеры/Видеокамера Sony HDR-CX900E, штатив для видеокамеры Manfrotto Compact Action</t>
  </si>
  <si>
    <t>МФУ HP LaserJet Pro RU M428dw</t>
  </si>
  <si>
    <t>Конструктор(Робототехника для начальной школы)</t>
  </si>
  <si>
    <t>Интерактивная доска/Комплект SBM685iv6 в составе: интерактивная доска SMART SBM685 (87 дюймов, ПО SMART SLS) с пассивным лотком, проектор Vivitek DH758UST (ультракороткофокусный, DLP, Full HD 1080p (1920 x 1080) , 3500 ANS, 10000:1, полная поддержка 3D) , оригинальное настенное крепление WM-3</t>
  </si>
  <si>
    <t>Интерактивный дисплей/Интерактивный дисплей SBID-6265S с OPS-модулем</t>
  </si>
  <si>
    <t>Документ камера/Документ камера SMART SDC-550</t>
  </si>
  <si>
    <t>Напольная мобильная стойка DIGIS SMART – BASE DSM</t>
  </si>
  <si>
    <t>Мобильная моторизованная стойка Chief XPD1U</t>
  </si>
  <si>
    <t>ИНТЕРАКТИВНЫЙ КОМПЛЕКТ ИЗ 4-Х IMO-LEARN</t>
  </si>
  <si>
    <t>Стойка Holder PR-106</t>
  </si>
  <si>
    <t>Коврик для фитнеса</t>
  </si>
  <si>
    <t>Флеш накопитель/Флешка USB KINGSTON DataTraveler 100 G3 32ГБ, USB3.0, черный</t>
  </si>
  <si>
    <t>Интерактивный дисплей/Интерактивный дисплей SBID 6265S</t>
  </si>
  <si>
    <t>Напольная стойка/Мобильная моторизованная стойка Chief XPD1U</t>
  </si>
  <si>
    <t>Интерактивная панель/Комплект SBM685iv6 в составе: интерактивная доска SMART SBM685 (87 дюймов, ПО SMART SLS) с пассивным лотком, проектор Vivitek DH758UST (ультракороткофокусный, DLP, Full HD 1080p (1920 x 1080) , 3500 ANS, 10000:1, полная поддержка 3D) , оригинальное настенное крепление WM-3</t>
  </si>
  <si>
    <t>Напольная мобильная стойка/НАПОЛЬНАЯ МОБИЛЬНАЯ СТОЙКА SMART-BASE +  HMC-BASE (ПЛОЩАДКА)</t>
  </si>
  <si>
    <t>ИНТЕРАКТИВНЫЙ ДИСПЛЕЙ МОДЕЛЬ SBID-7275/Интерактивный дисплей SBID 6265S</t>
  </si>
  <si>
    <t>МФУ струйное /МФУ HP Color LaserJet Pro M282nw</t>
  </si>
  <si>
    <t>ЭЛЕКТРОННЫЙ ФЛИПЧАРТ/ЭЛЕКТРОННЫЙ ФЛИПЧАРТ SMART KAPP 42</t>
  </si>
  <si>
    <t>Пипидастры/Пипидастры желтые и красные</t>
  </si>
  <si>
    <t>Электромобиль - Квадроцикл/Машинка на радиоуправлении</t>
  </si>
  <si>
    <t>Интерактивная песочница iSandBOX Standard/Интерактивная песочница Модель  iSandBOX Standard (для мастерской «Дошкольное воспитание»)</t>
  </si>
  <si>
    <t>Микрофон радиосистема/Комплект из 2-х двухканальных радиосистем с 2-мя головными микрофонами  SHURE BLX188E / SM35.</t>
  </si>
  <si>
    <t>Бесконтактный инфракрасный термометр/Бесконтактный инфракрасный термометр  B.WELL WF-5000</t>
  </si>
  <si>
    <t>МФУ/МФУ HP LaserJet Pro RU M428dw</t>
  </si>
  <si>
    <t xml:space="preserve">Стойка напольная НМС-КАРР для Smart Kapp 42, на основе настенного крепления: состоит из 2 мест </t>
  </si>
  <si>
    <t>Образовательная система EDUQUEST</t>
  </si>
  <si>
    <t>Мяч гимнастический</t>
  </si>
  <si>
    <t>Мяч 125 мм</t>
  </si>
  <si>
    <t>Мяч фитбол 75 см</t>
  </si>
  <si>
    <t>Кольцо резиновое с шипами</t>
  </si>
  <si>
    <t>Щетка для самомассажа</t>
  </si>
  <si>
    <t>Напольное покрытие
"ОРТО" для детей, 16 штук</t>
  </si>
  <si>
    <t>Балансир</t>
  </si>
  <si>
    <t>Учебное оборудование по ПДД для детских садов/Азбука дорог</t>
  </si>
  <si>
    <t>Игра "Детская рулетка"</t>
  </si>
  <si>
    <t>Пирамидка «Эрудит»</t>
  </si>
  <si>
    <t>Пазлы часы Клоун</t>
  </si>
  <si>
    <t>Тематическое домино</t>
  </si>
  <si>
    <t>Рамки вкладыши Геометрия большая</t>
  </si>
  <si>
    <t>"Магистраль" - настольная 3D игра
BONDIBON</t>
  </si>
  <si>
    <t>Шнуровальный планшет</t>
  </si>
  <si>
    <t>Игры В. Воскобовича
"Коврограф "Ларчик", Развивающая среда "Фиолетовый лес"</t>
  </si>
  <si>
    <t>Кубики Зайцева</t>
  </si>
  <si>
    <t>Кубики Никитина "Сложи узор", "Кирпичики"</t>
  </si>
  <si>
    <t>Настольная игра Радуга Bondibon</t>
  </si>
  <si>
    <t>Цветные счетные палочки Кюизенера</t>
  </si>
  <si>
    <t>Логические блоки Дьенеша</t>
  </si>
  <si>
    <t>Игра-головоломка для дошкольников
"Грузовички 3"</t>
  </si>
  <si>
    <t>Мазаика-пазл
Незнайка на воздушном шаре</t>
  </si>
  <si>
    <t>Тетрис мозаика «Насекомые»/Тетрис-мозаика "Животные"</t>
  </si>
  <si>
    <t>Мозаика-вкладыш Айболит и друзья</t>
  </si>
  <si>
    <t>Настольная игра головоломка
Квадриллион</t>
  </si>
  <si>
    <t>Игровой набор «Змейка шагайка»</t>
  </si>
  <si>
    <t>Зеркало Настольное</t>
  </si>
  <si>
    <t>Зеркало напольное Мэмфис</t>
  </si>
  <si>
    <t>Дыхательный тренажер/Дыхательный тренажер Threshold IMT HH1332/00</t>
  </si>
  <si>
    <t>Консоль серии «ОЗОН»/Консоль алюминиевая МК-НО-800-АЛ   1 клапан, 4 розетки, 1 DIN клемма уравнивания + 1 заземления, 1 автомат, рельс</t>
  </si>
  <si>
    <t>Кушетка медицинская</t>
  </si>
  <si>
    <t>Стул лабораторный C2</t>
  </si>
  <si>
    <t>Ходунки-роллаторы</t>
  </si>
  <si>
    <t>Кресло-коляска инвалидная складная/Кресло-каталка инвалидное серия FS 904B</t>
  </si>
  <si>
    <t>Столик инструментальный/Мобильный инструментальный столик Hilfe SP 2N (630x470x960 мм)</t>
  </si>
  <si>
    <t>Матрац штробированный, размеры: 2000*900*100 мм</t>
  </si>
  <si>
    <t>расходы по мастерской 2</t>
  </si>
  <si>
    <t>всего по мастерской 1 по компетенции:"Физическая культура, спорт и фитнес"</t>
  </si>
  <si>
    <t>всего по мастерской 2 по компетенции:"Преподавание в младших классах"</t>
  </si>
  <si>
    <t>всего по мастерской       по компетенции:"Дошкольное воспитание"</t>
  </si>
  <si>
    <t>всего по мастерской 4 по компетенции:"Медицинский и социальный уход"</t>
  </si>
  <si>
    <t xml:space="preserve">Контракт № 64 от 11.08.2020
Накл. 563 от 01.10.2020 </t>
  </si>
  <si>
    <t xml:space="preserve">контракт 68 от 12.08.2020
накл 18 от 28.08.2020 </t>
  </si>
  <si>
    <t xml:space="preserve">контракт 68 от 12.08.2020
накл. 18 от 28.08.2020 </t>
  </si>
  <si>
    <t>контракт 70 от 21.08.2020г.
накл 86 от 14.09.2020</t>
  </si>
  <si>
    <t xml:space="preserve">контракт 57 от 30.07.2020
накл 77 от 14.09.2020 </t>
  </si>
  <si>
    <t xml:space="preserve">контракт 70 от 21.08.2020 г.
накл 86 от 14.09.2020 
</t>
  </si>
  <si>
    <t xml:space="preserve">Контракт № 63 от 10.08.2020 года
накл 88 от 01.09.2020 </t>
  </si>
  <si>
    <t xml:space="preserve">Контракт  71 от 24.08.2020
накл 128 от 14.09.2020 </t>
  </si>
  <si>
    <t xml:space="preserve">контракт 67 от 21.08.2020
накл129 от 14.09.2020 </t>
  </si>
  <si>
    <t xml:space="preserve">контракт  88  от 02.10.2020 
накл 145 от 02.10.2020  </t>
  </si>
  <si>
    <t xml:space="preserve">контракт 85 от 25.09.2020
накл 63 от 15.10.2020 </t>
  </si>
  <si>
    <t xml:space="preserve">контракт 84 от 23.09.2020
накл 20 от 24.09.2020 </t>
  </si>
  <si>
    <t xml:space="preserve">Контракт  89  от 07.10.2020
накл 584 от 14.10.2020  </t>
  </si>
  <si>
    <t xml:space="preserve">Контракт 98 от 08.12.2020
накл 780 от 22.12.2020  </t>
  </si>
  <si>
    <t xml:space="preserve">Контракт № 99 от 08.12.2020
накл 778 от 22.12.2020 </t>
  </si>
  <si>
    <t xml:space="preserve">Контракт № 100 от 08.12.2020
накл 779 от 22.12.2020 </t>
  </si>
  <si>
    <t xml:space="preserve">контракт 005 от 26.12.2020
накл 2 от 26.12.2020 </t>
  </si>
  <si>
    <t>контракт 006 от 26.12.2020
накл 3 от 26.12.2020</t>
  </si>
  <si>
    <t xml:space="preserve">Контракт 84 от 05.10.2020
накл 712 от 13.11.2020 </t>
  </si>
  <si>
    <t xml:space="preserve">Контракт 92 от 12.10.2020
накл ЦБ-25 от 15.10.2020 </t>
  </si>
  <si>
    <t xml:space="preserve">контракт 65 от 11.08.2020
накл 564 от 01.10.2020 </t>
  </si>
  <si>
    <t xml:space="preserve">Контракт 62 от 10.08.2020 года
накл 89 от 01.09.2020 </t>
  </si>
  <si>
    <t xml:space="preserve">контракт 80 от 17.09.2020 г.
сч-ф 402 от 23.09.2020  </t>
  </si>
  <si>
    <t xml:space="preserve">Контракт 93 от 23.10.2020
накл 710 от 04.12.2020   </t>
  </si>
  <si>
    <t xml:space="preserve">Контракт 64 от 11.08.2020
накл 563 от 01.10.2020 </t>
  </si>
  <si>
    <t xml:space="preserve">Контракт № 94 от 23.10.2020
накл 711 от 04.12.2020  </t>
  </si>
  <si>
    <t xml:space="preserve">контракт 66 от 12.08.2020
накл 12 от 19.10.2020  </t>
  </si>
  <si>
    <t xml:space="preserve">контракт 53 от 17.06.2020 г.
накл 40 от 09.07.2020 </t>
  </si>
  <si>
    <t xml:space="preserve">контракт 54 от 17.06.2020 г.
накл 41 от 05.08.2020  </t>
  </si>
  <si>
    <t xml:space="preserve">Контракт 52 от 16.06.2020
накл 384 от 06.07.2020 
</t>
  </si>
  <si>
    <t xml:space="preserve">контракт 104 от 26.12.2020
накл 1 от 26.12.2020 </t>
  </si>
  <si>
    <t xml:space="preserve">101061749 - 101061762
</t>
  </si>
  <si>
    <t>101061684 - 101061693</t>
  </si>
  <si>
    <t>101040759 - 101040761</t>
  </si>
  <si>
    <t>101061776 - 101061777</t>
  </si>
  <si>
    <t>101061787 - 101061788</t>
  </si>
  <si>
    <t>101040788 - 101040789</t>
  </si>
  <si>
    <t>101040791 - 101040792</t>
  </si>
  <si>
    <t>101040794 - 101040795</t>
  </si>
  <si>
    <t>101040797 - 101040798</t>
  </si>
  <si>
    <t>101040807 - 101040808</t>
  </si>
  <si>
    <t>101040810 - 101040811</t>
  </si>
  <si>
    <t>101040749 - 101040750</t>
  </si>
  <si>
    <t>101040756 - 101040757</t>
  </si>
  <si>
    <t>Столы детские</t>
  </si>
  <si>
    <t>Стулья детские</t>
  </si>
  <si>
    <t xml:space="preserve">контракт 53 от 17.06.2020 г. 
накл 40 от 09.07.2020 </t>
  </si>
  <si>
    <t>101040767 - 101040773</t>
  </si>
  <si>
    <t>закупка программного и методического обеспечения:</t>
  </si>
  <si>
    <t>Хрестоматия для младшей группы</t>
  </si>
  <si>
    <t>Хрестоматия для средней группы</t>
  </si>
  <si>
    <t>Хрестоматия для старшей группы детского сада</t>
  </si>
  <si>
    <t>Хрестоматия для подготовительной группы детского сада</t>
  </si>
  <si>
    <t>всего по Лоту № 7 "Социальная сфера"</t>
  </si>
  <si>
    <t>Да</t>
  </si>
  <si>
    <t>контракт 0184200000620000177 от 08.05.2020
Акт б.н. от 17.07.2020</t>
  </si>
  <si>
    <t xml:space="preserve">
контракт 0184200000620000164 от 27.04.2020
накл 305 от 09.06.2020 
акт б.н. от 09.06.2020</t>
  </si>
  <si>
    <t>Контракт 0184200000620000161 от 06.05.2020 г. 
накл 622 от 01.07.2020 
акт б.н. от 01.07.2020</t>
  </si>
  <si>
    <t>б/н</t>
  </si>
  <si>
    <t>Стенд из МДФ</t>
  </si>
  <si>
    <t>Комплект фотоаппаратуры:</t>
  </si>
  <si>
    <t>Фотоаппарат Sony Alpha A6400LS серебристый 24.2Mpix 3" 4K WiFi E PZ 16-50мм f/3.5-5.6 OSS NP-FW50 (с объективом);</t>
  </si>
  <si>
    <t>Штатив-трипод REKAM Ecopod E-140, черный;</t>
  </si>
  <si>
    <t>Рюкзак HAMA Syscase 170;</t>
  </si>
  <si>
    <t>Дополнительный аккумулятор NP-FW50</t>
  </si>
  <si>
    <t>Медицинская кровать:</t>
  </si>
  <si>
    <t>Матрас противопролежневый с функцией СТАТИК:</t>
  </si>
  <si>
    <t>Кровать медицинская Arminia Economic II;</t>
  </si>
  <si>
    <t>Матрац для кровати функциональной противопролежневый Antibacterial Silver Classic 1950*85*10;</t>
  </si>
  <si>
    <t>Итого</t>
  </si>
  <si>
    <t>НА ЭКОНОМИЮ СРЕДСТВ</t>
  </si>
  <si>
    <t>Амортизатор с ручками уровень сопротивления средний. Длина 130 см с мягкими ручками;</t>
  </si>
  <si>
    <t>Амортизатор с ручками уровень сопротивления слабый. Длина 130 см с мягкими ручками</t>
  </si>
  <si>
    <t>Базовый набор конструктора-лего;</t>
  </si>
  <si>
    <t>Ресурсный набор конструктора –лего;</t>
  </si>
  <si>
    <t xml:space="preserve">
«ПРОСТЫЕ МЕХАНИЗМЫ» LEGO EDUCATION 9689 (7+)</t>
  </si>
  <si>
    <t>приобретено за счет средств сверх гранта</t>
  </si>
  <si>
    <t>приобретено за счет  средств экономии субъекта Российской Федерации</t>
  </si>
  <si>
    <t>приобретено за счет  средств экономии  собственных средств ГБПОУ НАО «НМСГК»</t>
  </si>
  <si>
    <t xml:space="preserve">Ноутбук/HP 470 G7
</t>
  </si>
  <si>
    <t>Ноутбук/HP 470 G7</t>
  </si>
  <si>
    <t xml:space="preserve">контракт 79 от 17.09.2020
накл УТ-210 от 21.09.2020 </t>
  </si>
  <si>
    <t xml:space="preserve">Контракт 52 от 16.06.2020
накл 384 от 06.07.2020 </t>
  </si>
  <si>
    <t xml:space="preserve">
101040790</t>
  </si>
  <si>
    <t>Противопролежневая система Barry Mezzo Basic</t>
  </si>
  <si>
    <t xml:space="preserve">
101040793</t>
  </si>
  <si>
    <t>приобретено за счет  средств экономии  собственных средств ГБПОУ НАО «НМСГК»
3,00 рубля 
приобретено за счет средств сверх гранта</t>
  </si>
  <si>
    <t>Набор конструктора:</t>
  </si>
  <si>
    <t>Кровать функциональная 3-х секционная, с электрическим приводом, регулируемой высотой, оснащенная поручнями KM 17</t>
  </si>
  <si>
    <t>101041735 - 101041736</t>
  </si>
  <si>
    <t>101041717 - 101041734</t>
  </si>
  <si>
    <t>101041703 - 101041716</t>
  </si>
  <si>
    <t>оборудование приобретено за счет экономии средств гранта
Письмо-согласование (Исх. № 553 от 30.12.2020)</t>
  </si>
  <si>
    <t>оборудование приобретено за счет экономии средств гранта
Письмо-согласование 
(Исх. № 553 от 30.12.2020)</t>
  </si>
  <si>
    <t>оборудование приобретено за счет экономии средств гранта
(Исх. № 553 от 30.12.2020)</t>
  </si>
  <si>
    <t>Отчет о расходах, произведенных в рамках реализации мероприятий по оснащению организаций, осуществляющих образовательную деятельность по образовательным программам среднего профессионального образования, в целях обеспечения соответствия их материально-технической базы современным требованиям*</t>
  </si>
  <si>
    <t xml:space="preserve">Приложение № 5
УТВЕРЖДАЮ
Директор ГБПОУ НАО «НМСГК»
Руководитель образовательной организации
______________ / Назарова Г.А
 подпись      
«22» января 2021 г.
М.П.
</t>
  </si>
  <si>
    <t xml:space="preserve">Наименование образовательной организации: Государственное бюджетное профессиональное образовательное
учреждение Ненецкого автономного округа «Нарьян-Марский социально-гуманитарный колледж имени И.П. Выучейского» 
Наименование субъекта Российской Федерации: Ненецкий автономный округ
Номер и наименование лота: ЛОТ №7: Социальная сфера
</t>
  </si>
  <si>
    <t>Амортизатор с ручками: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</si>
</sst>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7" fillId="0" borderId="0" xfId="0" applyNumberFormat="1" applyFont="1" applyFill="1"/>
    <xf numFmtId="2" fontId="7" fillId="0" borderId="0" xfId="0" applyNumberFormat="1" applyFont="1" applyFill="1"/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7" fillId="0" borderId="0" xfId="0" applyFont="1" applyFill="1"/>
    <xf numFmtId="4" fontId="12" fillId="0" borderId="9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/>
    <xf numFmtId="0" fontId="10" fillId="3" borderId="0" xfId="0" applyFont="1" applyFill="1" applyAlignment="1">
      <alignment vertical="center" wrapText="1"/>
    </xf>
    <xf numFmtId="0" fontId="10" fillId="3" borderId="0" xfId="0" applyFont="1" applyFill="1"/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16" fillId="0" borderId="0" xfId="0" applyNumberFormat="1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7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/>
    <xf numFmtId="4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5"/>
  <sheetViews>
    <sheetView tabSelected="1" view="pageBreakPreview" topLeftCell="A139" zoomScale="80" zoomScaleNormal="80" zoomScaleSheetLayoutView="80" workbookViewId="0">
      <selection activeCell="F118" sqref="F118"/>
    </sheetView>
  </sheetViews>
  <sheetFormatPr defaultColWidth="9.140625" defaultRowHeight="12.75" x14ac:dyDescent="0.2"/>
  <cols>
    <col min="1" max="1" width="18.42578125" style="15" customWidth="1"/>
    <col min="2" max="2" width="32" style="16" customWidth="1"/>
    <col min="3" max="3" width="18.42578125" style="17" customWidth="1"/>
    <col min="4" max="4" width="11.85546875" style="17" customWidth="1"/>
    <col min="5" max="5" width="31.28515625" style="17" customWidth="1"/>
    <col min="6" max="6" width="19.28515625" style="17" bestFit="1" customWidth="1"/>
    <col min="7" max="7" width="15.7109375" style="17" customWidth="1"/>
    <col min="8" max="8" width="19.42578125" style="18" customWidth="1"/>
    <col min="9" max="9" width="9.140625" style="18" customWidth="1"/>
    <col min="10" max="10" width="9.140625" style="18"/>
    <col min="11" max="13" width="9.140625" style="15"/>
    <col min="14" max="14" width="20" style="15" customWidth="1"/>
    <col min="15" max="15" width="12.28515625" style="15" customWidth="1"/>
    <col min="16" max="16384" width="9.140625" style="15"/>
  </cols>
  <sheetData>
    <row r="1" spans="1:13" s="79" customFormat="1" ht="15.75" customHeight="1" x14ac:dyDescent="0.2">
      <c r="B1" s="16"/>
      <c r="C1" s="17"/>
      <c r="D1" s="17"/>
      <c r="E1" s="17"/>
      <c r="F1" s="17"/>
      <c r="G1" s="17"/>
      <c r="H1" s="91" t="s">
        <v>252</v>
      </c>
      <c r="I1" s="91"/>
      <c r="J1" s="91"/>
      <c r="K1" s="91"/>
      <c r="L1" s="91"/>
      <c r="M1" s="91"/>
    </row>
    <row r="2" spans="1:13" s="79" customFormat="1" ht="15.75" customHeight="1" x14ac:dyDescent="0.2">
      <c r="B2" s="16"/>
      <c r="C2" s="17"/>
      <c r="D2" s="17"/>
      <c r="E2" s="17"/>
      <c r="F2" s="17"/>
      <c r="G2" s="17"/>
      <c r="H2" s="91"/>
      <c r="I2" s="91"/>
      <c r="J2" s="91"/>
      <c r="K2" s="91"/>
      <c r="L2" s="91"/>
      <c r="M2" s="91"/>
    </row>
    <row r="3" spans="1:13" s="79" customFormat="1" ht="31.5" customHeight="1" x14ac:dyDescent="0.2">
      <c r="B3" s="16"/>
      <c r="C3" s="17"/>
      <c r="D3" s="17"/>
      <c r="E3" s="17"/>
      <c r="F3" s="17"/>
      <c r="G3" s="17"/>
      <c r="H3" s="91"/>
      <c r="I3" s="91"/>
      <c r="J3" s="91"/>
      <c r="K3" s="91"/>
      <c r="L3" s="91"/>
      <c r="M3" s="91"/>
    </row>
    <row r="4" spans="1:13" s="79" customFormat="1" ht="47.25" customHeight="1" x14ac:dyDescent="0.2">
      <c r="B4" s="16"/>
      <c r="C4" s="17"/>
      <c r="D4" s="17"/>
      <c r="E4" s="17"/>
      <c r="F4" s="17"/>
      <c r="G4" s="17"/>
      <c r="H4" s="91"/>
      <c r="I4" s="91"/>
      <c r="J4" s="91"/>
      <c r="K4" s="91"/>
      <c r="L4" s="91"/>
      <c r="M4" s="91"/>
    </row>
    <row r="5" spans="1:13" s="79" customFormat="1" ht="15.75" customHeight="1" x14ac:dyDescent="0.2">
      <c r="B5" s="16"/>
      <c r="C5" s="17"/>
      <c r="D5" s="17"/>
      <c r="E5" s="17"/>
      <c r="F5" s="17"/>
      <c r="G5" s="17"/>
      <c r="H5" s="91"/>
      <c r="I5" s="91"/>
      <c r="J5" s="91"/>
      <c r="K5" s="91"/>
      <c r="L5" s="91"/>
      <c r="M5" s="91"/>
    </row>
    <row r="6" spans="1:13" s="79" customFormat="1" ht="31.5" customHeight="1" x14ac:dyDescent="0.2">
      <c r="B6" s="16"/>
      <c r="C6" s="17"/>
      <c r="D6" s="17"/>
      <c r="E6" s="17"/>
      <c r="F6" s="17"/>
      <c r="G6" s="17"/>
      <c r="H6" s="91"/>
      <c r="I6" s="91"/>
      <c r="J6" s="91"/>
      <c r="K6" s="91"/>
      <c r="L6" s="91"/>
      <c r="M6" s="91"/>
    </row>
    <row r="7" spans="1:13" s="79" customFormat="1" ht="15.75" customHeight="1" x14ac:dyDescent="0.2">
      <c r="B7" s="16"/>
      <c r="C7" s="17"/>
      <c r="D7" s="17"/>
      <c r="E7" s="17"/>
      <c r="F7" s="17"/>
      <c r="G7" s="17"/>
      <c r="H7" s="91"/>
      <c r="I7" s="91"/>
      <c r="J7" s="91"/>
      <c r="K7" s="91"/>
      <c r="L7" s="91"/>
      <c r="M7" s="91"/>
    </row>
    <row r="8" spans="1:13" s="79" customFormat="1" ht="15.75" customHeight="1" x14ac:dyDescent="0.2">
      <c r="B8" s="16"/>
      <c r="C8" s="17"/>
      <c r="D8" s="17"/>
      <c r="E8" s="17"/>
      <c r="F8" s="17"/>
      <c r="G8" s="17"/>
      <c r="H8" s="91"/>
      <c r="I8" s="91"/>
      <c r="J8" s="91"/>
      <c r="K8" s="91"/>
      <c r="L8" s="91"/>
      <c r="M8" s="91"/>
    </row>
    <row r="9" spans="1:13" s="79" customFormat="1" ht="31.5" customHeight="1" x14ac:dyDescent="0.2">
      <c r="B9" s="16"/>
      <c r="C9" s="17"/>
      <c r="D9" s="17"/>
      <c r="E9" s="17"/>
      <c r="F9" s="17"/>
      <c r="G9" s="17"/>
      <c r="H9" s="91"/>
      <c r="I9" s="91"/>
      <c r="J9" s="91"/>
      <c r="K9" s="91"/>
      <c r="L9" s="91"/>
      <c r="M9" s="91"/>
    </row>
    <row r="10" spans="1:13" s="79" customFormat="1" ht="14.25" customHeight="1" x14ac:dyDescent="0.2">
      <c r="B10" s="16"/>
      <c r="C10" s="17"/>
      <c r="D10" s="17"/>
      <c r="E10" s="17"/>
      <c r="F10" s="17"/>
      <c r="G10" s="17"/>
      <c r="H10" s="91"/>
      <c r="I10" s="91"/>
      <c r="J10" s="91"/>
      <c r="K10" s="91"/>
      <c r="L10" s="91"/>
      <c r="M10" s="91"/>
    </row>
    <row r="11" spans="1:13" s="79" customFormat="1" ht="15.75" hidden="1" customHeight="1" x14ac:dyDescent="0.2">
      <c r="B11" s="16"/>
      <c r="C11" s="17"/>
      <c r="D11" s="17"/>
      <c r="E11" s="17"/>
      <c r="F11" s="17"/>
      <c r="G11" s="17"/>
      <c r="H11" s="91"/>
      <c r="I11" s="91"/>
      <c r="J11" s="91"/>
      <c r="K11" s="91"/>
      <c r="L11" s="91"/>
      <c r="M11" s="91"/>
    </row>
    <row r="12" spans="1:13" s="79" customFormat="1" ht="15.75" customHeight="1" x14ac:dyDescent="0.2">
      <c r="A12" s="92" t="s">
        <v>251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s="79" customForma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s="79" customFormat="1" ht="6" customHeight="1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s="79" customFormat="1" ht="0.75" hidden="1" customHeight="1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s="79" customFormat="1" ht="18.7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5" s="79" customFormat="1" ht="15.75" customHeight="1" x14ac:dyDescent="0.2">
      <c r="A17" s="93" t="s">
        <v>253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5" ht="62.25" customHeight="1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5" ht="17.25" customHeight="1" thickBot="1" x14ac:dyDescent="0.25"/>
    <row r="20" spans="1:15" ht="74.25" customHeight="1" thickBot="1" x14ac:dyDescent="0.25">
      <c r="A20" s="138" t="s">
        <v>0</v>
      </c>
      <c r="B20" s="140" t="s">
        <v>26</v>
      </c>
      <c r="C20" s="1" t="s">
        <v>1</v>
      </c>
      <c r="D20" s="97" t="s">
        <v>2</v>
      </c>
      <c r="E20" s="98"/>
      <c r="F20" s="97" t="s">
        <v>3</v>
      </c>
      <c r="G20" s="98"/>
      <c r="H20" s="2" t="s">
        <v>4</v>
      </c>
      <c r="I20" s="115" t="s">
        <v>5</v>
      </c>
      <c r="J20" s="116"/>
      <c r="K20" s="97" t="s">
        <v>6</v>
      </c>
      <c r="L20" s="104"/>
      <c r="M20" s="98"/>
      <c r="N20" s="19"/>
    </row>
    <row r="21" spans="1:15" ht="26.25" thickBot="1" x14ac:dyDescent="0.25">
      <c r="A21" s="139"/>
      <c r="B21" s="141"/>
      <c r="C21" s="9" t="s">
        <v>7</v>
      </c>
      <c r="D21" s="9" t="s">
        <v>7</v>
      </c>
      <c r="E21" s="9" t="s">
        <v>8</v>
      </c>
      <c r="F21" s="9" t="s">
        <v>7</v>
      </c>
      <c r="G21" s="9" t="s">
        <v>8</v>
      </c>
      <c r="H21" s="20"/>
      <c r="I21" s="142"/>
      <c r="J21" s="143"/>
      <c r="K21" s="144"/>
      <c r="L21" s="145"/>
      <c r="M21" s="146"/>
      <c r="N21" s="19"/>
    </row>
    <row r="22" spans="1:15" s="79" customFormat="1" ht="18.75" customHeight="1" thickBot="1" x14ac:dyDescent="0.25">
      <c r="A22" s="147" t="s">
        <v>75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19"/>
    </row>
    <row r="23" spans="1:15" s="60" customFormat="1" ht="15.75" customHeight="1" thickBot="1" x14ac:dyDescent="0.25">
      <c r="A23" s="150" t="s">
        <v>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59"/>
    </row>
    <row r="24" spans="1:15" s="60" customFormat="1" ht="15.75" customHeight="1" thickBot="1" x14ac:dyDescent="0.25">
      <c r="A24" s="153" t="s">
        <v>10</v>
      </c>
      <c r="B24" s="154"/>
      <c r="C24" s="154"/>
      <c r="D24" s="154"/>
      <c r="E24" s="154"/>
      <c r="F24" s="154"/>
      <c r="G24" s="154"/>
      <c r="H24" s="155"/>
      <c r="I24" s="155"/>
      <c r="J24" s="155"/>
      <c r="K24" s="155"/>
      <c r="L24" s="155"/>
      <c r="M24" s="156"/>
      <c r="N24" s="59"/>
    </row>
    <row r="25" spans="1:15" ht="57" customHeight="1" thickBot="1" x14ac:dyDescent="0.25">
      <c r="A25" s="8" t="s">
        <v>210</v>
      </c>
      <c r="B25" s="13" t="s">
        <v>56</v>
      </c>
      <c r="C25" s="42">
        <v>1</v>
      </c>
      <c r="D25" s="42">
        <v>1</v>
      </c>
      <c r="E25" s="28">
        <v>225000</v>
      </c>
      <c r="F25" s="27"/>
      <c r="G25" s="28"/>
      <c r="H25" s="86" t="s">
        <v>156</v>
      </c>
      <c r="I25" s="136"/>
      <c r="J25" s="137"/>
      <c r="K25" s="94">
        <v>101040775</v>
      </c>
      <c r="L25" s="95"/>
      <c r="M25" s="96"/>
      <c r="N25" s="163"/>
      <c r="O25" s="164"/>
    </row>
    <row r="26" spans="1:15" ht="51.75" customHeight="1" thickBot="1" x14ac:dyDescent="0.25">
      <c r="A26" s="8" t="s">
        <v>210</v>
      </c>
      <c r="B26" s="13" t="s">
        <v>27</v>
      </c>
      <c r="C26" s="42">
        <v>1</v>
      </c>
      <c r="D26" s="29">
        <v>1</v>
      </c>
      <c r="E26" s="28">
        <v>27000</v>
      </c>
      <c r="F26" s="27"/>
      <c r="G26" s="28"/>
      <c r="H26" s="86" t="s">
        <v>158</v>
      </c>
      <c r="I26" s="136"/>
      <c r="J26" s="137"/>
      <c r="K26" s="94" t="s">
        <v>214</v>
      </c>
      <c r="L26" s="95"/>
      <c r="M26" s="96"/>
      <c r="N26" s="19"/>
    </row>
    <row r="27" spans="1:15" ht="52.5" customHeight="1" thickBot="1" x14ac:dyDescent="0.25">
      <c r="A27" s="8" t="s">
        <v>210</v>
      </c>
      <c r="B27" s="13" t="s">
        <v>28</v>
      </c>
      <c r="C27" s="42">
        <v>2</v>
      </c>
      <c r="D27" s="42">
        <v>2</v>
      </c>
      <c r="E27" s="28">
        <v>64000</v>
      </c>
      <c r="F27" s="27"/>
      <c r="G27" s="28"/>
      <c r="H27" s="86" t="s">
        <v>158</v>
      </c>
      <c r="I27" s="115"/>
      <c r="J27" s="116"/>
      <c r="K27" s="94" t="s">
        <v>214</v>
      </c>
      <c r="L27" s="95"/>
      <c r="M27" s="96"/>
      <c r="N27" s="19"/>
    </row>
    <row r="28" spans="1:15" ht="69" customHeight="1" thickBot="1" x14ac:dyDescent="0.25">
      <c r="A28" s="8" t="s">
        <v>210</v>
      </c>
      <c r="B28" s="73" t="s">
        <v>235</v>
      </c>
      <c r="C28" s="30">
        <v>2</v>
      </c>
      <c r="D28" s="42">
        <v>2</v>
      </c>
      <c r="E28" s="28">
        <v>162635.78</v>
      </c>
      <c r="F28" s="29"/>
      <c r="G28" s="28"/>
      <c r="H28" s="86" t="s">
        <v>211</v>
      </c>
      <c r="I28" s="136"/>
      <c r="J28" s="137"/>
      <c r="K28" s="94" t="s">
        <v>245</v>
      </c>
      <c r="L28" s="95"/>
      <c r="M28" s="96"/>
      <c r="N28" s="167"/>
      <c r="O28" s="168"/>
    </row>
    <row r="29" spans="1:15" ht="57.75" customHeight="1" thickBot="1" x14ac:dyDescent="0.25">
      <c r="A29" s="8" t="s">
        <v>210</v>
      </c>
      <c r="B29" s="73" t="s">
        <v>30</v>
      </c>
      <c r="C29" s="30">
        <v>2</v>
      </c>
      <c r="D29" s="42">
        <v>2</v>
      </c>
      <c r="E29" s="28">
        <v>5600</v>
      </c>
      <c r="F29" s="29"/>
      <c r="G29" s="28"/>
      <c r="H29" s="86" t="s">
        <v>158</v>
      </c>
      <c r="I29" s="115"/>
      <c r="J29" s="116"/>
      <c r="K29" s="94" t="s">
        <v>214</v>
      </c>
      <c r="L29" s="95"/>
      <c r="M29" s="96"/>
      <c r="N29" s="19"/>
    </row>
    <row r="30" spans="1:15" ht="55.5" customHeight="1" thickBot="1" x14ac:dyDescent="0.25">
      <c r="A30" s="8" t="s">
        <v>210</v>
      </c>
      <c r="B30" s="73" t="s">
        <v>31</v>
      </c>
      <c r="C30" s="30">
        <v>7</v>
      </c>
      <c r="D30" s="42">
        <v>7</v>
      </c>
      <c r="E30" s="28">
        <v>17052</v>
      </c>
      <c r="F30" s="27"/>
      <c r="G30" s="28"/>
      <c r="H30" s="86" t="s">
        <v>159</v>
      </c>
      <c r="I30" s="115" t="s">
        <v>55</v>
      </c>
      <c r="J30" s="116"/>
      <c r="K30" s="94" t="s">
        <v>214</v>
      </c>
      <c r="L30" s="95"/>
      <c r="M30" s="96"/>
      <c r="N30" s="19"/>
    </row>
    <row r="31" spans="1:15" ht="62.25" customHeight="1" thickBot="1" x14ac:dyDescent="0.25">
      <c r="A31" s="8" t="s">
        <v>210</v>
      </c>
      <c r="B31" s="73" t="s">
        <v>29</v>
      </c>
      <c r="C31" s="30">
        <v>14</v>
      </c>
      <c r="D31" s="42">
        <v>14</v>
      </c>
      <c r="E31" s="28">
        <v>6720</v>
      </c>
      <c r="F31" s="27"/>
      <c r="G31" s="28"/>
      <c r="H31" s="86" t="s">
        <v>160</v>
      </c>
      <c r="I31" s="136"/>
      <c r="J31" s="137"/>
      <c r="K31" s="94" t="s">
        <v>214</v>
      </c>
      <c r="L31" s="95"/>
      <c r="M31" s="96"/>
      <c r="N31" s="19"/>
    </row>
    <row r="32" spans="1:15" ht="61.5" customHeight="1" thickBot="1" x14ac:dyDescent="0.25">
      <c r="A32" s="8" t="s">
        <v>210</v>
      </c>
      <c r="B32" s="73" t="s">
        <v>32</v>
      </c>
      <c r="C32" s="30">
        <v>7</v>
      </c>
      <c r="D32" s="42">
        <v>7</v>
      </c>
      <c r="E32" s="28">
        <v>7756</v>
      </c>
      <c r="F32" s="27"/>
      <c r="G32" s="28"/>
      <c r="H32" s="86" t="s">
        <v>161</v>
      </c>
      <c r="I32" s="115" t="s">
        <v>55</v>
      </c>
      <c r="J32" s="116"/>
      <c r="K32" s="94" t="s">
        <v>214</v>
      </c>
      <c r="L32" s="95"/>
      <c r="M32" s="96"/>
      <c r="N32" s="19"/>
    </row>
    <row r="33" spans="1:14" ht="61.5" customHeight="1" thickBot="1" x14ac:dyDescent="0.25">
      <c r="A33" s="8" t="s">
        <v>210</v>
      </c>
      <c r="B33" s="73" t="s">
        <v>33</v>
      </c>
      <c r="C33" s="30">
        <v>7</v>
      </c>
      <c r="D33" s="42">
        <v>7</v>
      </c>
      <c r="E33" s="28">
        <v>12026</v>
      </c>
      <c r="F33" s="27"/>
      <c r="G33" s="28"/>
      <c r="H33" s="86" t="s">
        <v>161</v>
      </c>
      <c r="I33" s="115" t="s">
        <v>55</v>
      </c>
      <c r="J33" s="116"/>
      <c r="K33" s="94" t="s">
        <v>214</v>
      </c>
      <c r="L33" s="95"/>
      <c r="M33" s="96"/>
      <c r="N33" s="19"/>
    </row>
    <row r="34" spans="1:14" ht="61.5" customHeight="1" thickBot="1" x14ac:dyDescent="0.25">
      <c r="A34" s="8" t="s">
        <v>210</v>
      </c>
      <c r="B34" s="73" t="s">
        <v>34</v>
      </c>
      <c r="C34" s="30">
        <v>7</v>
      </c>
      <c r="D34" s="42">
        <v>7</v>
      </c>
      <c r="E34" s="28">
        <v>60340</v>
      </c>
      <c r="F34" s="27"/>
      <c r="G34" s="28"/>
      <c r="H34" s="86" t="s">
        <v>161</v>
      </c>
      <c r="I34" s="115" t="s">
        <v>55</v>
      </c>
      <c r="J34" s="116"/>
      <c r="K34" s="94" t="s">
        <v>214</v>
      </c>
      <c r="L34" s="95"/>
      <c r="M34" s="96"/>
      <c r="N34" s="19"/>
    </row>
    <row r="35" spans="1:14" ht="61.5" customHeight="1" thickBot="1" x14ac:dyDescent="0.25">
      <c r="A35" s="8" t="s">
        <v>210</v>
      </c>
      <c r="B35" s="73" t="s">
        <v>36</v>
      </c>
      <c r="C35" s="30">
        <v>7</v>
      </c>
      <c r="D35" s="42">
        <v>7</v>
      </c>
      <c r="E35" s="28">
        <v>3514</v>
      </c>
      <c r="F35" s="27"/>
      <c r="G35" s="28"/>
      <c r="H35" s="86" t="s">
        <v>161</v>
      </c>
      <c r="I35" s="136"/>
      <c r="J35" s="137"/>
      <c r="K35" s="94" t="s">
        <v>214</v>
      </c>
      <c r="L35" s="95"/>
      <c r="M35" s="96"/>
      <c r="N35" s="19"/>
    </row>
    <row r="36" spans="1:14" ht="69.75" customHeight="1" thickBot="1" x14ac:dyDescent="0.25">
      <c r="A36" s="8" t="s">
        <v>210</v>
      </c>
      <c r="B36" s="73" t="s">
        <v>35</v>
      </c>
      <c r="C36" s="30">
        <v>7</v>
      </c>
      <c r="D36" s="42">
        <f>C36</f>
        <v>7</v>
      </c>
      <c r="E36" s="28">
        <v>12803</v>
      </c>
      <c r="F36" s="27"/>
      <c r="G36" s="28"/>
      <c r="H36" s="86" t="s">
        <v>161</v>
      </c>
      <c r="I36" s="115" t="s">
        <v>55</v>
      </c>
      <c r="J36" s="116"/>
      <c r="K36" s="94" t="s">
        <v>214</v>
      </c>
      <c r="L36" s="95"/>
      <c r="M36" s="96"/>
      <c r="N36" s="19"/>
    </row>
    <row r="37" spans="1:14" ht="60" customHeight="1" thickBot="1" x14ac:dyDescent="0.25">
      <c r="A37" s="8" t="s">
        <v>210</v>
      </c>
      <c r="B37" s="73" t="s">
        <v>38</v>
      </c>
      <c r="C37" s="30">
        <v>1</v>
      </c>
      <c r="D37" s="42">
        <v>1</v>
      </c>
      <c r="E37" s="32">
        <v>9144</v>
      </c>
      <c r="F37" s="27"/>
      <c r="G37" s="28"/>
      <c r="H37" s="86" t="s">
        <v>161</v>
      </c>
      <c r="I37" s="115" t="s">
        <v>55</v>
      </c>
      <c r="J37" s="116"/>
      <c r="K37" s="94">
        <v>101061771</v>
      </c>
      <c r="L37" s="95"/>
      <c r="M37" s="96"/>
      <c r="N37" s="19"/>
    </row>
    <row r="38" spans="1:14" ht="63" customHeight="1" thickBot="1" x14ac:dyDescent="0.25">
      <c r="A38" s="8" t="s">
        <v>210</v>
      </c>
      <c r="B38" s="73" t="s">
        <v>37</v>
      </c>
      <c r="C38" s="30">
        <v>2</v>
      </c>
      <c r="D38" s="42">
        <v>2</v>
      </c>
      <c r="E38" s="32">
        <v>17716</v>
      </c>
      <c r="F38" s="27"/>
      <c r="G38" s="28"/>
      <c r="H38" s="86" t="s">
        <v>161</v>
      </c>
      <c r="I38" s="94"/>
      <c r="J38" s="96"/>
      <c r="K38" s="94" t="s">
        <v>214</v>
      </c>
      <c r="L38" s="95"/>
      <c r="M38" s="96"/>
      <c r="N38" s="19"/>
    </row>
    <row r="39" spans="1:14" ht="59.25" customHeight="1" thickBot="1" x14ac:dyDescent="0.25">
      <c r="A39" s="8" t="s">
        <v>210</v>
      </c>
      <c r="B39" s="73" t="s">
        <v>39</v>
      </c>
      <c r="C39" s="30">
        <v>18</v>
      </c>
      <c r="D39" s="42">
        <f>C39</f>
        <v>18</v>
      </c>
      <c r="E39" s="32">
        <v>93600</v>
      </c>
      <c r="F39" s="27"/>
      <c r="G39" s="28"/>
      <c r="H39" s="86" t="s">
        <v>162</v>
      </c>
      <c r="I39" s="136"/>
      <c r="J39" s="137"/>
      <c r="K39" s="94" t="s">
        <v>214</v>
      </c>
      <c r="L39" s="95"/>
      <c r="M39" s="96"/>
      <c r="N39" s="19"/>
    </row>
    <row r="40" spans="1:14" ht="59.25" customHeight="1" thickBot="1" x14ac:dyDescent="0.25">
      <c r="A40" s="8" t="s">
        <v>210</v>
      </c>
      <c r="B40" s="73" t="s">
        <v>40</v>
      </c>
      <c r="C40" s="30">
        <v>3</v>
      </c>
      <c r="D40" s="42">
        <v>3</v>
      </c>
      <c r="E40" s="32">
        <v>84519</v>
      </c>
      <c r="F40" s="27"/>
      <c r="G40" s="28"/>
      <c r="H40" s="86" t="s">
        <v>161</v>
      </c>
      <c r="I40" s="115" t="s">
        <v>55</v>
      </c>
      <c r="J40" s="116"/>
      <c r="K40" s="94" t="s">
        <v>189</v>
      </c>
      <c r="L40" s="95"/>
      <c r="M40" s="96"/>
      <c r="N40" s="19"/>
    </row>
    <row r="41" spans="1:14" ht="61.5" customHeight="1" thickBot="1" x14ac:dyDescent="0.25">
      <c r="A41" s="8" t="s">
        <v>210</v>
      </c>
      <c r="B41" s="73" t="s">
        <v>41</v>
      </c>
      <c r="C41" s="30">
        <v>2</v>
      </c>
      <c r="D41" s="42">
        <v>2</v>
      </c>
      <c r="E41" s="32">
        <v>7620</v>
      </c>
      <c r="F41" s="27"/>
      <c r="G41" s="28"/>
      <c r="H41" s="86" t="s">
        <v>161</v>
      </c>
      <c r="I41" s="136"/>
      <c r="J41" s="137"/>
      <c r="K41" s="94" t="s">
        <v>214</v>
      </c>
      <c r="L41" s="95"/>
      <c r="M41" s="96"/>
      <c r="N41" s="19"/>
    </row>
    <row r="42" spans="1:14" ht="98.25" customHeight="1" thickBot="1" x14ac:dyDescent="0.25">
      <c r="A42" s="8" t="s">
        <v>210</v>
      </c>
      <c r="B42" s="88" t="s">
        <v>42</v>
      </c>
      <c r="C42" s="33">
        <v>1</v>
      </c>
      <c r="D42" s="34">
        <v>1</v>
      </c>
      <c r="E42" s="35">
        <v>576600</v>
      </c>
      <c r="F42" s="34"/>
      <c r="G42" s="36"/>
      <c r="H42" s="87" t="s">
        <v>213</v>
      </c>
      <c r="I42" s="136"/>
      <c r="J42" s="137"/>
      <c r="K42" s="94">
        <v>101040689</v>
      </c>
      <c r="L42" s="95"/>
      <c r="M42" s="96"/>
      <c r="N42" s="19"/>
    </row>
    <row r="43" spans="1:14" ht="60" customHeight="1" thickBot="1" x14ac:dyDescent="0.25">
      <c r="A43" s="50" t="s">
        <v>210</v>
      </c>
      <c r="B43" s="73" t="s">
        <v>43</v>
      </c>
      <c r="C43" s="30">
        <v>1</v>
      </c>
      <c r="D43" s="52">
        <v>1</v>
      </c>
      <c r="E43" s="32">
        <v>7000</v>
      </c>
      <c r="F43" s="52"/>
      <c r="G43" s="28"/>
      <c r="H43" s="85" t="s">
        <v>165</v>
      </c>
      <c r="I43" s="111"/>
      <c r="J43" s="111"/>
      <c r="K43" s="94">
        <v>101040774</v>
      </c>
      <c r="L43" s="95"/>
      <c r="M43" s="96"/>
      <c r="N43" s="19"/>
    </row>
    <row r="44" spans="1:14" s="25" customFormat="1" ht="53.25" customHeight="1" thickBot="1" x14ac:dyDescent="0.25">
      <c r="A44" s="50" t="s">
        <v>210</v>
      </c>
      <c r="B44" s="84" t="s">
        <v>216</v>
      </c>
      <c r="C44" s="30">
        <v>1</v>
      </c>
      <c r="D44" s="52">
        <v>1</v>
      </c>
      <c r="E44" s="32"/>
      <c r="F44" s="52"/>
      <c r="G44" s="28"/>
      <c r="H44" s="85" t="s">
        <v>166</v>
      </c>
      <c r="I44" s="132" t="s">
        <v>55</v>
      </c>
      <c r="J44" s="132"/>
      <c r="K44" s="94">
        <v>101040786</v>
      </c>
      <c r="L44" s="95"/>
      <c r="M44" s="96"/>
      <c r="N44" s="19"/>
    </row>
    <row r="45" spans="1:14" s="25" customFormat="1" ht="57" customHeight="1" thickBot="1" x14ac:dyDescent="0.25">
      <c r="A45" s="50" t="s">
        <v>210</v>
      </c>
      <c r="B45" s="73" t="s">
        <v>217</v>
      </c>
      <c r="C45" s="30"/>
      <c r="D45" s="52"/>
      <c r="E45" s="41">
        <v>81717</v>
      </c>
      <c r="F45" s="52"/>
      <c r="G45" s="28"/>
      <c r="H45" s="51"/>
      <c r="I45" s="112"/>
      <c r="J45" s="112"/>
      <c r="K45" s="94">
        <v>101040786</v>
      </c>
      <c r="L45" s="95"/>
      <c r="M45" s="96"/>
      <c r="N45" s="19"/>
    </row>
    <row r="46" spans="1:14" s="25" customFormat="1" ht="29.25" customHeight="1" thickBot="1" x14ac:dyDescent="0.25">
      <c r="A46" s="50" t="s">
        <v>210</v>
      </c>
      <c r="B46" s="73" t="s">
        <v>218</v>
      </c>
      <c r="C46" s="30"/>
      <c r="D46" s="52"/>
      <c r="E46" s="76">
        <v>1900</v>
      </c>
      <c r="F46" s="52"/>
      <c r="G46" s="28"/>
      <c r="H46" s="51"/>
      <c r="I46" s="95"/>
      <c r="J46" s="96"/>
      <c r="K46" s="94">
        <v>101040786</v>
      </c>
      <c r="L46" s="95"/>
      <c r="M46" s="96"/>
      <c r="N46" s="19"/>
    </row>
    <row r="47" spans="1:14" s="25" customFormat="1" ht="21" customHeight="1" thickBot="1" x14ac:dyDescent="0.25">
      <c r="A47" s="50" t="s">
        <v>210</v>
      </c>
      <c r="B47" s="73" t="s">
        <v>219</v>
      </c>
      <c r="C47" s="30"/>
      <c r="D47" s="52"/>
      <c r="E47" s="75">
        <v>4000</v>
      </c>
      <c r="F47" s="52"/>
      <c r="G47" s="28"/>
      <c r="H47" s="51"/>
      <c r="I47" s="95"/>
      <c r="J47" s="96"/>
      <c r="K47" s="94">
        <v>101040786</v>
      </c>
      <c r="L47" s="95"/>
      <c r="M47" s="96"/>
      <c r="N47" s="19"/>
    </row>
    <row r="48" spans="1:14" ht="26.25" customHeight="1" thickBot="1" x14ac:dyDescent="0.25">
      <c r="A48" s="50" t="s">
        <v>210</v>
      </c>
      <c r="B48" s="73" t="s">
        <v>220</v>
      </c>
      <c r="C48" s="30"/>
      <c r="D48" s="52"/>
      <c r="E48" s="75">
        <v>4300</v>
      </c>
      <c r="F48" s="52"/>
      <c r="G48" s="28"/>
      <c r="H48" s="51"/>
      <c r="I48" s="157"/>
      <c r="J48" s="116"/>
      <c r="K48" s="94">
        <v>101040786</v>
      </c>
      <c r="L48" s="95"/>
      <c r="M48" s="96"/>
      <c r="N48" s="19"/>
    </row>
    <row r="49" spans="1:14" ht="50.25" customHeight="1" thickBot="1" x14ac:dyDescent="0.25">
      <c r="A49" s="50" t="s">
        <v>210</v>
      </c>
      <c r="B49" s="73" t="s">
        <v>44</v>
      </c>
      <c r="C49" s="30">
        <v>1</v>
      </c>
      <c r="D49" s="52">
        <v>1</v>
      </c>
      <c r="E49" s="32">
        <v>653</v>
      </c>
      <c r="F49" s="70"/>
      <c r="G49" s="28"/>
      <c r="H49" s="85" t="s">
        <v>161</v>
      </c>
      <c r="I49" s="157"/>
      <c r="J49" s="116"/>
      <c r="K49" s="94">
        <v>101061773</v>
      </c>
      <c r="L49" s="95"/>
      <c r="M49" s="96"/>
      <c r="N49" s="19"/>
    </row>
    <row r="50" spans="1:14" ht="53.25" customHeight="1" thickBot="1" x14ac:dyDescent="0.25">
      <c r="A50" s="50" t="s">
        <v>210</v>
      </c>
      <c r="B50" s="73" t="s">
        <v>45</v>
      </c>
      <c r="C50" s="30">
        <v>1</v>
      </c>
      <c r="D50" s="52">
        <v>1</v>
      </c>
      <c r="E50" s="32">
        <v>33500</v>
      </c>
      <c r="F50" s="52"/>
      <c r="G50" s="28"/>
      <c r="H50" s="85" t="s">
        <v>162</v>
      </c>
      <c r="I50" s="158"/>
      <c r="J50" s="137"/>
      <c r="K50" s="94">
        <v>101040747</v>
      </c>
      <c r="L50" s="95"/>
      <c r="M50" s="96"/>
      <c r="N50" s="19"/>
    </row>
    <row r="51" spans="1:14" ht="59.25" customHeight="1" thickBot="1" x14ac:dyDescent="0.25">
      <c r="A51" s="50" t="s">
        <v>210</v>
      </c>
      <c r="B51" s="73" t="s">
        <v>46</v>
      </c>
      <c r="C51" s="30">
        <v>1</v>
      </c>
      <c r="D51" s="52">
        <v>1</v>
      </c>
      <c r="E51" s="32">
        <v>30900</v>
      </c>
      <c r="F51" s="52"/>
      <c r="G51" s="28"/>
      <c r="H51" s="85" t="s">
        <v>162</v>
      </c>
      <c r="I51" s="158"/>
      <c r="J51" s="137"/>
      <c r="K51" s="94">
        <v>101040751</v>
      </c>
      <c r="L51" s="95"/>
      <c r="M51" s="96"/>
      <c r="N51" s="19"/>
    </row>
    <row r="52" spans="1:14" ht="56.25" customHeight="1" thickBot="1" x14ac:dyDescent="0.25">
      <c r="A52" s="50" t="s">
        <v>210</v>
      </c>
      <c r="B52" s="73" t="s">
        <v>47</v>
      </c>
      <c r="C52" s="30">
        <v>1</v>
      </c>
      <c r="D52" s="52">
        <v>1</v>
      </c>
      <c r="E52" s="32">
        <v>550000</v>
      </c>
      <c r="F52" s="52"/>
      <c r="G52" s="28"/>
      <c r="H52" s="85" t="s">
        <v>163</v>
      </c>
      <c r="I52" s="158"/>
      <c r="J52" s="137"/>
      <c r="K52" s="94">
        <v>101040763</v>
      </c>
      <c r="L52" s="95"/>
      <c r="M52" s="96"/>
      <c r="N52" s="19"/>
    </row>
    <row r="53" spans="1:14" ht="52.5" customHeight="1" thickBot="1" x14ac:dyDescent="0.25">
      <c r="A53" s="50" t="s">
        <v>210</v>
      </c>
      <c r="B53" s="73" t="s">
        <v>48</v>
      </c>
      <c r="C53" s="30">
        <v>1</v>
      </c>
      <c r="D53" s="52">
        <v>1</v>
      </c>
      <c r="E53" s="32">
        <v>83000</v>
      </c>
      <c r="F53" s="52"/>
      <c r="G53" s="28"/>
      <c r="H53" s="85" t="s">
        <v>164</v>
      </c>
      <c r="I53" s="158"/>
      <c r="J53" s="137"/>
      <c r="K53" s="94">
        <v>101040765</v>
      </c>
      <c r="L53" s="95"/>
      <c r="M53" s="96"/>
      <c r="N53" s="19"/>
    </row>
    <row r="54" spans="1:14" ht="54" customHeight="1" thickBot="1" x14ac:dyDescent="0.25">
      <c r="A54" s="8" t="s">
        <v>210</v>
      </c>
      <c r="B54" s="89" t="s">
        <v>43</v>
      </c>
      <c r="C54" s="69">
        <v>1</v>
      </c>
      <c r="D54" s="57">
        <v>1</v>
      </c>
      <c r="E54" s="56">
        <v>7000</v>
      </c>
      <c r="F54" s="57"/>
      <c r="G54" s="58"/>
      <c r="H54" s="86" t="s">
        <v>163</v>
      </c>
      <c r="I54" s="136"/>
      <c r="J54" s="137"/>
      <c r="K54" s="94">
        <v>101040764</v>
      </c>
      <c r="L54" s="95"/>
      <c r="M54" s="96"/>
      <c r="N54" s="19"/>
    </row>
    <row r="55" spans="1:14" s="25" customFormat="1" ht="40.5" customHeight="1" thickBot="1" x14ac:dyDescent="0.25">
      <c r="A55" s="8" t="s">
        <v>210</v>
      </c>
      <c r="B55" s="73" t="s">
        <v>215</v>
      </c>
      <c r="C55" s="30">
        <v>1</v>
      </c>
      <c r="D55" s="52">
        <v>0</v>
      </c>
      <c r="E55" s="32"/>
      <c r="F55" s="42"/>
      <c r="G55" s="28"/>
      <c r="H55" s="86"/>
      <c r="I55" s="97" t="s">
        <v>232</v>
      </c>
      <c r="J55" s="98"/>
      <c r="K55" s="94"/>
      <c r="L55" s="95"/>
      <c r="M55" s="96"/>
      <c r="N55" s="19"/>
    </row>
    <row r="56" spans="1:14" ht="80.25" customHeight="1" thickBot="1" x14ac:dyDescent="0.25">
      <c r="A56" s="8" t="s">
        <v>210</v>
      </c>
      <c r="B56" s="73" t="s">
        <v>49</v>
      </c>
      <c r="C56" s="30"/>
      <c r="D56" s="27"/>
      <c r="E56" s="32"/>
      <c r="F56" s="27">
        <v>7</v>
      </c>
      <c r="G56" s="28">
        <v>540400</v>
      </c>
      <c r="H56" s="86" t="s">
        <v>167</v>
      </c>
      <c r="I56" s="115" t="s">
        <v>233</v>
      </c>
      <c r="J56" s="116"/>
      <c r="K56" s="94" t="s">
        <v>203</v>
      </c>
      <c r="L56" s="95"/>
      <c r="M56" s="96"/>
      <c r="N56" s="19"/>
    </row>
    <row r="57" spans="1:14" ht="80.25" customHeight="1" thickBot="1" x14ac:dyDescent="0.25">
      <c r="A57" s="8" t="s">
        <v>210</v>
      </c>
      <c r="B57" s="73" t="s">
        <v>49</v>
      </c>
      <c r="C57" s="30"/>
      <c r="D57" s="27"/>
      <c r="E57" s="32"/>
      <c r="F57" s="27">
        <v>1</v>
      </c>
      <c r="G57" s="28">
        <v>80000</v>
      </c>
      <c r="H57" s="86" t="s">
        <v>168</v>
      </c>
      <c r="I57" s="115" t="s">
        <v>233</v>
      </c>
      <c r="J57" s="116"/>
      <c r="K57" s="94">
        <v>101040780</v>
      </c>
      <c r="L57" s="95"/>
      <c r="M57" s="96"/>
      <c r="N57" s="19"/>
    </row>
    <row r="58" spans="1:14" ht="66.75" customHeight="1" thickBot="1" x14ac:dyDescent="0.25">
      <c r="A58" s="8" t="s">
        <v>210</v>
      </c>
      <c r="B58" s="73" t="s">
        <v>50</v>
      </c>
      <c r="C58" s="30"/>
      <c r="D58" s="27"/>
      <c r="E58" s="32"/>
      <c r="F58" s="27">
        <v>1</v>
      </c>
      <c r="G58" s="28">
        <v>35250</v>
      </c>
      <c r="H58" s="86" t="s">
        <v>169</v>
      </c>
      <c r="I58" s="115" t="s">
        <v>233</v>
      </c>
      <c r="J58" s="116"/>
      <c r="K58" s="94">
        <v>101040805</v>
      </c>
      <c r="L58" s="95"/>
      <c r="M58" s="96"/>
      <c r="N58" s="19"/>
    </row>
    <row r="59" spans="1:14" ht="56.25" customHeight="1" thickBot="1" x14ac:dyDescent="0.25">
      <c r="A59" s="8" t="s">
        <v>210</v>
      </c>
      <c r="B59" s="73" t="s">
        <v>50</v>
      </c>
      <c r="C59" s="30"/>
      <c r="D59" s="27"/>
      <c r="E59" s="32"/>
      <c r="F59" s="27">
        <v>2</v>
      </c>
      <c r="G59" s="28">
        <v>70500</v>
      </c>
      <c r="H59" s="86" t="s">
        <v>170</v>
      </c>
      <c r="I59" s="115" t="s">
        <v>67</v>
      </c>
      <c r="J59" s="116"/>
      <c r="K59" s="94" t="s">
        <v>196</v>
      </c>
      <c r="L59" s="95"/>
      <c r="M59" s="96"/>
      <c r="N59" s="19" t="s">
        <v>226</v>
      </c>
    </row>
    <row r="60" spans="1:14" ht="56.25" customHeight="1" thickBot="1" x14ac:dyDescent="0.25">
      <c r="A60" s="8" t="s">
        <v>210</v>
      </c>
      <c r="B60" s="73" t="s">
        <v>51</v>
      </c>
      <c r="C60" s="30"/>
      <c r="D60" s="27"/>
      <c r="E60" s="32"/>
      <c r="F60" s="27">
        <v>1</v>
      </c>
      <c r="G60" s="28">
        <v>12000</v>
      </c>
      <c r="H60" s="86" t="s">
        <v>170</v>
      </c>
      <c r="I60" s="115" t="s">
        <v>67</v>
      </c>
      <c r="J60" s="116"/>
      <c r="K60" s="94">
        <v>101040809</v>
      </c>
      <c r="L60" s="95"/>
      <c r="M60" s="96"/>
      <c r="N60" s="19"/>
    </row>
    <row r="61" spans="1:14" ht="79.5" customHeight="1" thickBot="1" x14ac:dyDescent="0.25">
      <c r="A61" s="8" t="s">
        <v>210</v>
      </c>
      <c r="B61" s="73" t="s">
        <v>51</v>
      </c>
      <c r="C61" s="30"/>
      <c r="D61" s="27"/>
      <c r="E61" s="32"/>
      <c r="F61" s="27">
        <v>2</v>
      </c>
      <c r="G61" s="28">
        <v>24000</v>
      </c>
      <c r="H61" s="86" t="s">
        <v>171</v>
      </c>
      <c r="I61" s="115" t="s">
        <v>234</v>
      </c>
      <c r="J61" s="116"/>
      <c r="K61" s="94" t="s">
        <v>197</v>
      </c>
      <c r="L61" s="95"/>
      <c r="M61" s="96"/>
      <c r="N61" s="19"/>
    </row>
    <row r="62" spans="1:14" ht="54" customHeight="1" thickBot="1" x14ac:dyDescent="0.25">
      <c r="A62" s="8" t="s">
        <v>210</v>
      </c>
      <c r="B62" s="73" t="s">
        <v>52</v>
      </c>
      <c r="C62" s="30"/>
      <c r="D62" s="27"/>
      <c r="E62" s="32"/>
      <c r="F62" s="27">
        <v>1</v>
      </c>
      <c r="G62" s="28">
        <v>275.23</v>
      </c>
      <c r="H62" s="86" t="s">
        <v>172</v>
      </c>
      <c r="I62" s="115" t="s">
        <v>55</v>
      </c>
      <c r="J62" s="116"/>
      <c r="K62" s="94" t="s">
        <v>214</v>
      </c>
      <c r="L62" s="95"/>
      <c r="M62" s="96"/>
      <c r="N62" s="19"/>
    </row>
    <row r="63" spans="1:14" ht="52.5" customHeight="1" thickBot="1" x14ac:dyDescent="0.25">
      <c r="A63" s="8" t="s">
        <v>210</v>
      </c>
      <c r="B63" s="73" t="s">
        <v>53</v>
      </c>
      <c r="C63" s="30"/>
      <c r="D63" s="27"/>
      <c r="E63" s="32"/>
      <c r="F63" s="27">
        <v>1</v>
      </c>
      <c r="G63" s="28">
        <v>490.01</v>
      </c>
      <c r="H63" s="86" t="s">
        <v>173</v>
      </c>
      <c r="I63" s="115" t="s">
        <v>67</v>
      </c>
      <c r="J63" s="116"/>
      <c r="K63" s="94" t="s">
        <v>214</v>
      </c>
      <c r="L63" s="95"/>
      <c r="M63" s="96"/>
      <c r="N63" s="19"/>
    </row>
    <row r="64" spans="1:14" ht="54" customHeight="1" thickBot="1" x14ac:dyDescent="0.25">
      <c r="A64" s="10" t="s">
        <v>210</v>
      </c>
      <c r="B64" s="88" t="s">
        <v>54</v>
      </c>
      <c r="C64" s="33"/>
      <c r="D64" s="34"/>
      <c r="E64" s="35"/>
      <c r="F64" s="34">
        <v>2</v>
      </c>
      <c r="G64" s="36">
        <v>1800</v>
      </c>
      <c r="H64" s="87" t="s">
        <v>173</v>
      </c>
      <c r="I64" s="171" t="s">
        <v>67</v>
      </c>
      <c r="J64" s="172"/>
      <c r="K64" s="94" t="s">
        <v>214</v>
      </c>
      <c r="L64" s="95"/>
      <c r="M64" s="96"/>
      <c r="N64" s="19"/>
    </row>
    <row r="65" spans="1:14" ht="63.75" customHeight="1" thickBot="1" x14ac:dyDescent="0.25">
      <c r="A65" s="4" t="s">
        <v>210</v>
      </c>
      <c r="B65" s="73" t="s">
        <v>57</v>
      </c>
      <c r="C65" s="30"/>
      <c r="D65" s="27"/>
      <c r="E65" s="32"/>
      <c r="F65" s="27">
        <v>1</v>
      </c>
      <c r="G65" s="28">
        <v>27500</v>
      </c>
      <c r="H65" s="85" t="s">
        <v>174</v>
      </c>
      <c r="I65" s="115" t="s">
        <v>233</v>
      </c>
      <c r="J65" s="116"/>
      <c r="K65" s="112">
        <v>101040801</v>
      </c>
      <c r="L65" s="112"/>
      <c r="M65" s="112"/>
      <c r="N65" s="19"/>
    </row>
    <row r="66" spans="1:14" ht="15.75" customHeight="1" thickBot="1" x14ac:dyDescent="0.25">
      <c r="A66" s="3"/>
      <c r="B66" s="46" t="s">
        <v>11</v>
      </c>
      <c r="C66" s="65">
        <f>SUM(C25:C65)</f>
        <v>100</v>
      </c>
      <c r="D66" s="65">
        <f t="shared" ref="D66:G66" si="0">SUM(D25:D65)</f>
        <v>99</v>
      </c>
      <c r="E66" s="66">
        <f t="shared" si="0"/>
        <v>2197615.7800000003</v>
      </c>
      <c r="F66" s="65">
        <f t="shared" si="0"/>
        <v>19</v>
      </c>
      <c r="G66" s="66">
        <f t="shared" si="0"/>
        <v>792215.24</v>
      </c>
      <c r="H66" s="6"/>
      <c r="I66" s="94"/>
      <c r="J66" s="96"/>
      <c r="K66" s="169">
        <f>E66+G66</f>
        <v>2989831.0200000005</v>
      </c>
      <c r="L66" s="169"/>
      <c r="M66" s="169"/>
      <c r="N66" s="19"/>
    </row>
    <row r="67" spans="1:14" s="68" customFormat="1" ht="22.5" customHeight="1" thickBot="1" x14ac:dyDescent="0.3">
      <c r="A67" s="170" t="s">
        <v>12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67"/>
    </row>
    <row r="68" spans="1:14" ht="54.75" customHeight="1" thickBot="1" x14ac:dyDescent="0.25">
      <c r="A68" s="4" t="s">
        <v>210</v>
      </c>
      <c r="B68" s="13" t="s">
        <v>58</v>
      </c>
      <c r="C68" s="42">
        <v>4</v>
      </c>
      <c r="D68" s="42">
        <v>4</v>
      </c>
      <c r="E68" s="28">
        <v>4436</v>
      </c>
      <c r="F68" s="27"/>
      <c r="G68" s="28"/>
      <c r="H68" s="81" t="s">
        <v>160</v>
      </c>
      <c r="I68" s="111"/>
      <c r="J68" s="111"/>
      <c r="K68" s="94" t="s">
        <v>214</v>
      </c>
      <c r="L68" s="95"/>
      <c r="M68" s="96"/>
      <c r="N68" s="19"/>
    </row>
    <row r="69" spans="1:14" ht="51" customHeight="1" thickBot="1" x14ac:dyDescent="0.25">
      <c r="A69" s="4" t="s">
        <v>210</v>
      </c>
      <c r="B69" s="13" t="s">
        <v>59</v>
      </c>
      <c r="C69" s="42">
        <v>10</v>
      </c>
      <c r="D69" s="42">
        <v>10</v>
      </c>
      <c r="E69" s="28">
        <v>1560</v>
      </c>
      <c r="F69" s="27"/>
      <c r="G69" s="28"/>
      <c r="H69" s="81" t="s">
        <v>160</v>
      </c>
      <c r="I69" s="111"/>
      <c r="J69" s="111"/>
      <c r="K69" s="94" t="s">
        <v>214</v>
      </c>
      <c r="L69" s="95"/>
      <c r="M69" s="96"/>
      <c r="N69" s="19"/>
    </row>
    <row r="70" spans="1:14" ht="54.75" customHeight="1" thickBot="1" x14ac:dyDescent="0.25">
      <c r="A70" s="4" t="s">
        <v>210</v>
      </c>
      <c r="B70" s="13" t="s">
        <v>60</v>
      </c>
      <c r="C70" s="42">
        <v>14</v>
      </c>
      <c r="D70" s="42">
        <v>14</v>
      </c>
      <c r="E70" s="28">
        <v>1288</v>
      </c>
      <c r="F70" s="27"/>
      <c r="G70" s="28"/>
      <c r="H70" s="81" t="s">
        <v>160</v>
      </c>
      <c r="I70" s="111"/>
      <c r="J70" s="111"/>
      <c r="K70" s="94" t="s">
        <v>214</v>
      </c>
      <c r="L70" s="95"/>
      <c r="M70" s="96"/>
      <c r="N70" s="19"/>
    </row>
    <row r="71" spans="1:14" ht="51.75" customHeight="1" thickBot="1" x14ac:dyDescent="0.25">
      <c r="A71" s="4" t="s">
        <v>210</v>
      </c>
      <c r="B71" s="13" t="s">
        <v>65</v>
      </c>
      <c r="C71" s="42">
        <v>7</v>
      </c>
      <c r="D71" s="42">
        <v>7</v>
      </c>
      <c r="E71" s="28">
        <v>1995</v>
      </c>
      <c r="F71" s="27"/>
      <c r="G71" s="28"/>
      <c r="H71" s="81" t="s">
        <v>161</v>
      </c>
      <c r="I71" s="111"/>
      <c r="J71" s="111"/>
      <c r="K71" s="94" t="s">
        <v>214</v>
      </c>
      <c r="L71" s="95"/>
      <c r="M71" s="96"/>
      <c r="N71" s="19"/>
    </row>
    <row r="72" spans="1:14" ht="63.75" customHeight="1" thickBot="1" x14ac:dyDescent="0.25">
      <c r="A72" s="4" t="s">
        <v>210</v>
      </c>
      <c r="B72" s="13" t="s">
        <v>61</v>
      </c>
      <c r="C72" s="42">
        <v>7</v>
      </c>
      <c r="D72" s="42">
        <v>7</v>
      </c>
      <c r="E72" s="28">
        <v>2240</v>
      </c>
      <c r="F72" s="27"/>
      <c r="G72" s="28"/>
      <c r="H72" s="81" t="s">
        <v>161</v>
      </c>
      <c r="I72" s="111"/>
      <c r="J72" s="111"/>
      <c r="K72" s="94" t="s">
        <v>214</v>
      </c>
      <c r="L72" s="95"/>
      <c r="M72" s="96"/>
      <c r="N72" s="19"/>
    </row>
    <row r="73" spans="1:14" ht="63.75" customHeight="1" thickBot="1" x14ac:dyDescent="0.25">
      <c r="A73" s="4" t="s">
        <v>210</v>
      </c>
      <c r="B73" s="13" t="s">
        <v>66</v>
      </c>
      <c r="C73" s="42">
        <v>2</v>
      </c>
      <c r="D73" s="42">
        <v>2</v>
      </c>
      <c r="E73" s="28">
        <v>20592</v>
      </c>
      <c r="F73" s="27"/>
      <c r="G73" s="28"/>
      <c r="H73" s="81" t="s">
        <v>161</v>
      </c>
      <c r="I73" s="111"/>
      <c r="J73" s="111"/>
      <c r="K73" s="112" t="s">
        <v>190</v>
      </c>
      <c r="L73" s="112"/>
      <c r="M73" s="112"/>
      <c r="N73" s="19"/>
    </row>
    <row r="74" spans="1:14" ht="61.5" customHeight="1" thickBot="1" x14ac:dyDescent="0.25">
      <c r="A74" s="4" t="s">
        <v>210</v>
      </c>
      <c r="B74" s="13" t="s">
        <v>62</v>
      </c>
      <c r="C74" s="42">
        <v>7</v>
      </c>
      <c r="D74" s="42">
        <v>7</v>
      </c>
      <c r="E74" s="28">
        <v>9632</v>
      </c>
      <c r="F74" s="27"/>
      <c r="G74" s="28"/>
      <c r="H74" s="81" t="s">
        <v>161</v>
      </c>
      <c r="I74" s="111"/>
      <c r="J74" s="111"/>
      <c r="K74" s="94" t="s">
        <v>214</v>
      </c>
      <c r="L74" s="95"/>
      <c r="M74" s="96"/>
      <c r="N74" s="19"/>
    </row>
    <row r="75" spans="1:14" ht="62.25" customHeight="1" thickBot="1" x14ac:dyDescent="0.25">
      <c r="A75" s="4" t="s">
        <v>210</v>
      </c>
      <c r="B75" s="13" t="s">
        <v>63</v>
      </c>
      <c r="C75" s="42">
        <v>7</v>
      </c>
      <c r="D75" s="42">
        <v>7</v>
      </c>
      <c r="E75" s="28">
        <v>2584</v>
      </c>
      <c r="F75" s="27"/>
      <c r="G75" s="28"/>
      <c r="H75" s="81" t="s">
        <v>161</v>
      </c>
      <c r="I75" s="111"/>
      <c r="J75" s="111"/>
      <c r="K75" s="94" t="s">
        <v>214</v>
      </c>
      <c r="L75" s="95"/>
      <c r="M75" s="96"/>
      <c r="N75" s="19"/>
    </row>
    <row r="76" spans="1:14" ht="51.75" customHeight="1" thickBot="1" x14ac:dyDescent="0.25">
      <c r="A76" s="4" t="s">
        <v>210</v>
      </c>
      <c r="B76" s="13" t="s">
        <v>64</v>
      </c>
      <c r="C76" s="42">
        <v>7</v>
      </c>
      <c r="D76" s="42">
        <v>7</v>
      </c>
      <c r="E76" s="28">
        <v>3612</v>
      </c>
      <c r="F76" s="27"/>
      <c r="G76" s="28"/>
      <c r="H76" s="81" t="s">
        <v>161</v>
      </c>
      <c r="I76" s="132" t="s">
        <v>55</v>
      </c>
      <c r="J76" s="132"/>
      <c r="K76" s="94" t="s">
        <v>214</v>
      </c>
      <c r="L76" s="95"/>
      <c r="M76" s="96"/>
      <c r="N76" s="19"/>
    </row>
    <row r="77" spans="1:14" ht="57" customHeight="1" thickBot="1" x14ac:dyDescent="0.25">
      <c r="A77" s="4" t="s">
        <v>210</v>
      </c>
      <c r="B77" s="13" t="s">
        <v>68</v>
      </c>
      <c r="C77" s="42">
        <v>1</v>
      </c>
      <c r="D77" s="42">
        <v>1</v>
      </c>
      <c r="E77" s="28">
        <v>1314</v>
      </c>
      <c r="F77" s="27"/>
      <c r="G77" s="28"/>
      <c r="H77" s="81" t="s">
        <v>161</v>
      </c>
      <c r="I77" s="111"/>
      <c r="J77" s="111"/>
      <c r="K77" s="112">
        <v>101061781</v>
      </c>
      <c r="L77" s="112"/>
      <c r="M77" s="112"/>
      <c r="N77" s="19"/>
    </row>
    <row r="78" spans="1:14" ht="60.75" customHeight="1" thickBot="1" x14ac:dyDescent="0.25">
      <c r="A78" s="4" t="s">
        <v>210</v>
      </c>
      <c r="B78" s="13" t="s">
        <v>69</v>
      </c>
      <c r="C78" s="42">
        <v>1</v>
      </c>
      <c r="D78" s="42">
        <v>1</v>
      </c>
      <c r="E78" s="28">
        <v>2838</v>
      </c>
      <c r="F78" s="27"/>
      <c r="G78" s="28"/>
      <c r="H78" s="81" t="s">
        <v>161</v>
      </c>
      <c r="I78" s="111"/>
      <c r="J78" s="111"/>
      <c r="K78" s="112">
        <v>101061782</v>
      </c>
      <c r="L78" s="112"/>
      <c r="M78" s="112"/>
      <c r="N78" s="19"/>
    </row>
    <row r="79" spans="1:14" ht="61.5" customHeight="1" thickBot="1" x14ac:dyDescent="0.25">
      <c r="A79" s="4" t="s">
        <v>210</v>
      </c>
      <c r="B79" s="13" t="s">
        <v>70</v>
      </c>
      <c r="C79" s="42">
        <v>1</v>
      </c>
      <c r="D79" s="42">
        <v>1</v>
      </c>
      <c r="E79" s="28">
        <v>4172</v>
      </c>
      <c r="F79" s="27"/>
      <c r="G79" s="28"/>
      <c r="H79" s="81" t="s">
        <v>161</v>
      </c>
      <c r="I79" s="111"/>
      <c r="J79" s="111"/>
      <c r="K79" s="112">
        <v>101061783</v>
      </c>
      <c r="L79" s="112"/>
      <c r="M79" s="112"/>
      <c r="N79" s="19"/>
    </row>
    <row r="80" spans="1:14" s="54" customFormat="1" ht="18" customHeight="1" thickBot="1" x14ac:dyDescent="0.25">
      <c r="A80" s="50" t="s">
        <v>210</v>
      </c>
      <c r="B80" s="46" t="s">
        <v>254</v>
      </c>
      <c r="C80" s="52">
        <v>14</v>
      </c>
      <c r="D80" s="52"/>
      <c r="E80" s="28"/>
      <c r="F80" s="52"/>
      <c r="G80" s="28"/>
      <c r="H80" s="83"/>
      <c r="I80" s="94"/>
      <c r="J80" s="96"/>
      <c r="K80" s="94"/>
      <c r="L80" s="95"/>
      <c r="M80" s="96"/>
      <c r="N80" s="19"/>
    </row>
    <row r="81" spans="1:14" s="54" customFormat="1" ht="60" customHeight="1" thickBot="1" x14ac:dyDescent="0.25">
      <c r="A81" s="50" t="s">
        <v>210</v>
      </c>
      <c r="B81" s="13" t="s">
        <v>227</v>
      </c>
      <c r="C81" s="52"/>
      <c r="D81" s="52">
        <v>7</v>
      </c>
      <c r="E81" s="28">
        <v>6622</v>
      </c>
      <c r="F81" s="52"/>
      <c r="G81" s="28"/>
      <c r="H81" s="81" t="s">
        <v>161</v>
      </c>
      <c r="I81" s="94"/>
      <c r="J81" s="96"/>
      <c r="K81" s="94" t="s">
        <v>214</v>
      </c>
      <c r="L81" s="95"/>
      <c r="M81" s="96"/>
      <c r="N81" s="19"/>
    </row>
    <row r="82" spans="1:14" s="54" customFormat="1" ht="65.25" customHeight="1" thickBot="1" x14ac:dyDescent="0.25">
      <c r="A82" s="50" t="s">
        <v>210</v>
      </c>
      <c r="B82" s="13" t="s">
        <v>228</v>
      </c>
      <c r="C82" s="52"/>
      <c r="D82" s="52">
        <v>7</v>
      </c>
      <c r="E82" s="28">
        <v>8960</v>
      </c>
      <c r="F82" s="52"/>
      <c r="G82" s="28"/>
      <c r="H82" s="81" t="s">
        <v>161</v>
      </c>
      <c r="I82" s="94"/>
      <c r="J82" s="96"/>
      <c r="K82" s="94" t="s">
        <v>214</v>
      </c>
      <c r="L82" s="95"/>
      <c r="M82" s="96"/>
      <c r="N82" s="19"/>
    </row>
    <row r="83" spans="1:14" ht="60" customHeight="1" thickBot="1" x14ac:dyDescent="0.25">
      <c r="A83" s="4" t="s">
        <v>210</v>
      </c>
      <c r="B83" s="13" t="s">
        <v>71</v>
      </c>
      <c r="C83" s="42">
        <v>2</v>
      </c>
      <c r="D83" s="42">
        <v>2</v>
      </c>
      <c r="E83" s="28">
        <v>19822</v>
      </c>
      <c r="F83" s="27"/>
      <c r="G83" s="38"/>
      <c r="H83" s="81" t="s">
        <v>161</v>
      </c>
      <c r="I83" s="111"/>
      <c r="J83" s="111"/>
      <c r="K83" s="94" t="s">
        <v>214</v>
      </c>
      <c r="L83" s="95"/>
      <c r="M83" s="96"/>
      <c r="N83" s="19"/>
    </row>
    <row r="84" spans="1:14" ht="61.5" customHeight="1" thickBot="1" x14ac:dyDescent="0.25">
      <c r="A84" s="4" t="s">
        <v>210</v>
      </c>
      <c r="B84" s="13" t="s">
        <v>72</v>
      </c>
      <c r="C84" s="42">
        <v>2</v>
      </c>
      <c r="D84" s="42">
        <v>2</v>
      </c>
      <c r="E84" s="28">
        <v>33300</v>
      </c>
      <c r="F84" s="27"/>
      <c r="G84" s="28"/>
      <c r="H84" s="81" t="s">
        <v>161</v>
      </c>
      <c r="I84" s="111"/>
      <c r="J84" s="111"/>
      <c r="K84" s="112" t="s">
        <v>191</v>
      </c>
      <c r="L84" s="112"/>
      <c r="M84" s="112"/>
      <c r="N84" s="19"/>
    </row>
    <row r="85" spans="1:14" ht="62.25" customHeight="1" thickBot="1" x14ac:dyDescent="0.25">
      <c r="A85" s="4" t="s">
        <v>210</v>
      </c>
      <c r="B85" s="13" t="s">
        <v>73</v>
      </c>
      <c r="C85" s="42">
        <v>5</v>
      </c>
      <c r="D85" s="42">
        <v>5</v>
      </c>
      <c r="E85" s="28">
        <v>29575</v>
      </c>
      <c r="F85" s="27"/>
      <c r="G85" s="38"/>
      <c r="H85" s="81" t="s">
        <v>161</v>
      </c>
      <c r="I85" s="111"/>
      <c r="J85" s="111"/>
      <c r="K85" s="94" t="s">
        <v>214</v>
      </c>
      <c r="L85" s="95"/>
      <c r="M85" s="96"/>
      <c r="N85" s="19"/>
    </row>
    <row r="86" spans="1:14" ht="68.25" customHeight="1" thickBot="1" x14ac:dyDescent="0.25">
      <c r="A86" s="4" t="s">
        <v>210</v>
      </c>
      <c r="B86" s="13" t="s">
        <v>74</v>
      </c>
      <c r="C86" s="42">
        <v>1</v>
      </c>
      <c r="D86" s="42">
        <v>1</v>
      </c>
      <c r="E86" s="28">
        <v>2901</v>
      </c>
      <c r="F86" s="70"/>
      <c r="G86" s="28"/>
      <c r="H86" s="81" t="s">
        <v>161</v>
      </c>
      <c r="I86" s="132" t="s">
        <v>55</v>
      </c>
      <c r="J86" s="132"/>
      <c r="K86" s="112">
        <v>101061790</v>
      </c>
      <c r="L86" s="112"/>
      <c r="M86" s="112"/>
      <c r="N86" s="19"/>
    </row>
    <row r="87" spans="1:14" ht="13.5" thickBot="1" x14ac:dyDescent="0.25">
      <c r="A87" s="3"/>
      <c r="B87" s="14" t="s">
        <v>11</v>
      </c>
      <c r="C87" s="63">
        <f>SUM(C68:C86)</f>
        <v>92</v>
      </c>
      <c r="D87" s="63">
        <f t="shared" ref="D87:G87" si="1">SUM(D68:D86)</f>
        <v>92</v>
      </c>
      <c r="E87" s="64">
        <f t="shared" si="1"/>
        <v>157443</v>
      </c>
      <c r="F87" s="63">
        <f t="shared" si="1"/>
        <v>0</v>
      </c>
      <c r="G87" s="63">
        <f t="shared" si="1"/>
        <v>0</v>
      </c>
      <c r="H87" s="6"/>
      <c r="I87" s="111"/>
      <c r="J87" s="111"/>
      <c r="K87" s="134"/>
      <c r="L87" s="134"/>
      <c r="M87" s="134"/>
      <c r="N87" s="19"/>
    </row>
    <row r="88" spans="1:14" ht="15.75" customHeight="1" thickBot="1" x14ac:dyDescent="0.25">
      <c r="A88" s="110" t="s">
        <v>13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9"/>
    </row>
    <row r="89" spans="1:14" ht="15.75" customHeight="1" thickBot="1" x14ac:dyDescent="0.25">
      <c r="A89" s="3" t="s">
        <v>14</v>
      </c>
      <c r="B89" s="13"/>
      <c r="C89" s="4"/>
      <c r="D89" s="4"/>
      <c r="E89" s="4"/>
      <c r="F89" s="4"/>
      <c r="G89" s="4"/>
      <c r="H89" s="6"/>
      <c r="I89" s="94"/>
      <c r="J89" s="96"/>
      <c r="K89" s="94"/>
      <c r="L89" s="95"/>
      <c r="M89" s="96"/>
      <c r="N89" s="19"/>
    </row>
    <row r="90" spans="1:14" ht="13.5" thickBot="1" x14ac:dyDescent="0.25">
      <c r="A90" s="3"/>
      <c r="B90" s="13" t="s">
        <v>11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6"/>
      <c r="I90" s="111"/>
      <c r="J90" s="111"/>
      <c r="K90" s="112" t="s">
        <v>14</v>
      </c>
      <c r="L90" s="112"/>
      <c r="M90" s="112"/>
      <c r="N90" s="19"/>
    </row>
    <row r="91" spans="1:14" ht="15.75" customHeight="1" thickBot="1" x14ac:dyDescent="0.25">
      <c r="A91" s="110" t="s">
        <v>15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9"/>
    </row>
    <row r="92" spans="1:14" ht="13.5" thickBot="1" x14ac:dyDescent="0.25">
      <c r="A92" s="4" t="s">
        <v>14</v>
      </c>
      <c r="B92" s="13"/>
      <c r="C92" s="4"/>
      <c r="D92" s="4"/>
      <c r="E92" s="4"/>
      <c r="F92" s="4"/>
      <c r="G92" s="4"/>
      <c r="H92" s="6"/>
      <c r="I92" s="111"/>
      <c r="J92" s="111"/>
      <c r="K92" s="112" t="s">
        <v>14</v>
      </c>
      <c r="L92" s="112"/>
      <c r="M92" s="112"/>
      <c r="N92" s="19"/>
    </row>
    <row r="93" spans="1:14" ht="13.5" thickBot="1" x14ac:dyDescent="0.25">
      <c r="A93" s="4" t="s">
        <v>14</v>
      </c>
      <c r="B93" s="13"/>
      <c r="C93" s="4"/>
      <c r="D93" s="4"/>
      <c r="E93" s="4"/>
      <c r="F93" s="4"/>
      <c r="G93" s="4"/>
      <c r="H93" s="6"/>
      <c r="I93" s="111"/>
      <c r="J93" s="111"/>
      <c r="K93" s="112" t="s">
        <v>14</v>
      </c>
      <c r="L93" s="112"/>
      <c r="M93" s="112"/>
      <c r="N93" s="19"/>
    </row>
    <row r="94" spans="1:14" ht="13.5" thickBot="1" x14ac:dyDescent="0.25">
      <c r="A94" s="4" t="s">
        <v>14</v>
      </c>
      <c r="B94" s="13" t="s">
        <v>11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6"/>
      <c r="I94" s="111"/>
      <c r="J94" s="111"/>
      <c r="K94" s="112" t="s">
        <v>14</v>
      </c>
      <c r="L94" s="112"/>
      <c r="M94" s="112"/>
      <c r="N94" s="19"/>
    </row>
    <row r="95" spans="1:14" ht="25.5" customHeight="1" thickBot="1" x14ac:dyDescent="0.25">
      <c r="A95" s="110" t="s">
        <v>16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9"/>
    </row>
    <row r="96" spans="1:14" ht="13.5" thickBot="1" x14ac:dyDescent="0.25">
      <c r="A96" s="4" t="s">
        <v>14</v>
      </c>
      <c r="B96" s="13"/>
      <c r="C96" s="4"/>
      <c r="D96" s="4"/>
      <c r="E96" s="4"/>
      <c r="F96" s="4"/>
      <c r="G96" s="4"/>
      <c r="H96" s="6"/>
      <c r="I96" s="111"/>
      <c r="J96" s="111"/>
      <c r="K96" s="112" t="s">
        <v>14</v>
      </c>
      <c r="L96" s="112"/>
      <c r="M96" s="112"/>
      <c r="N96" s="19"/>
    </row>
    <row r="97" spans="1:14" ht="13.5" thickBot="1" x14ac:dyDescent="0.25">
      <c r="A97" s="4" t="s">
        <v>14</v>
      </c>
      <c r="B97" s="13" t="s">
        <v>11</v>
      </c>
      <c r="C97" s="4"/>
      <c r="D97" s="4"/>
      <c r="E97" s="4"/>
      <c r="F97" s="4"/>
      <c r="G97" s="4"/>
      <c r="H97" s="6"/>
      <c r="I97" s="111"/>
      <c r="J97" s="111"/>
      <c r="K97" s="112" t="s">
        <v>14</v>
      </c>
      <c r="L97" s="112"/>
      <c r="M97" s="112"/>
      <c r="N97" s="19"/>
    </row>
    <row r="98" spans="1:14" ht="38.25" customHeight="1" thickBot="1" x14ac:dyDescent="0.25">
      <c r="A98" s="110" t="s">
        <v>17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9"/>
    </row>
    <row r="99" spans="1:14" ht="13.5" thickBot="1" x14ac:dyDescent="0.25">
      <c r="A99" s="4" t="s">
        <v>14</v>
      </c>
      <c r="B99" s="13"/>
      <c r="C99" s="4"/>
      <c r="D99" s="4"/>
      <c r="E99" s="4"/>
      <c r="F99" s="4"/>
      <c r="G99" s="4"/>
      <c r="H99" s="6"/>
      <c r="I99" s="111"/>
      <c r="J99" s="111"/>
      <c r="K99" s="112" t="s">
        <v>14</v>
      </c>
      <c r="L99" s="112"/>
      <c r="M99" s="112"/>
      <c r="N99" s="19"/>
    </row>
    <row r="100" spans="1:14" ht="13.5" thickBot="1" x14ac:dyDescent="0.25">
      <c r="A100" s="4" t="s">
        <v>14</v>
      </c>
      <c r="B100" s="13" t="s">
        <v>11</v>
      </c>
      <c r="C100" s="4"/>
      <c r="D100" s="4"/>
      <c r="E100" s="4"/>
      <c r="F100" s="4"/>
      <c r="G100" s="4"/>
      <c r="H100" s="6"/>
      <c r="I100" s="111"/>
      <c r="J100" s="111"/>
      <c r="K100" s="112" t="s">
        <v>14</v>
      </c>
      <c r="L100" s="112"/>
      <c r="M100" s="112"/>
      <c r="N100" s="19"/>
    </row>
    <row r="101" spans="1:14" ht="25.5" customHeight="1" thickBot="1" x14ac:dyDescent="0.25">
      <c r="A101" s="135" t="s">
        <v>18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9"/>
    </row>
    <row r="102" spans="1:14" ht="13.5" thickBot="1" x14ac:dyDescent="0.25">
      <c r="A102" s="4" t="s">
        <v>14</v>
      </c>
      <c r="B102" s="13"/>
      <c r="C102" s="4"/>
      <c r="D102" s="4"/>
      <c r="E102" s="4"/>
      <c r="F102" s="4"/>
      <c r="G102" s="4"/>
      <c r="H102" s="6"/>
      <c r="I102" s="111"/>
      <c r="J102" s="111"/>
      <c r="K102" s="112" t="s">
        <v>14</v>
      </c>
      <c r="L102" s="112"/>
      <c r="M102" s="112"/>
      <c r="N102" s="19"/>
    </row>
    <row r="103" spans="1:14" ht="13.5" thickBot="1" x14ac:dyDescent="0.25">
      <c r="A103" s="4" t="s">
        <v>14</v>
      </c>
      <c r="B103" s="13" t="s">
        <v>11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6"/>
      <c r="I103" s="111"/>
      <c r="J103" s="111"/>
      <c r="K103" s="112" t="s">
        <v>14</v>
      </c>
      <c r="L103" s="112"/>
      <c r="M103" s="112"/>
      <c r="N103" s="19"/>
    </row>
    <row r="104" spans="1:14" ht="25.5" customHeight="1" thickBot="1" x14ac:dyDescent="0.25">
      <c r="A104" s="110" t="s">
        <v>19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9"/>
    </row>
    <row r="105" spans="1:14" ht="13.5" thickBot="1" x14ac:dyDescent="0.25">
      <c r="A105" s="4" t="s">
        <v>14</v>
      </c>
      <c r="B105" s="13"/>
      <c r="C105" s="4"/>
      <c r="D105" s="4"/>
      <c r="E105" s="4"/>
      <c r="F105" s="4"/>
      <c r="G105" s="4"/>
      <c r="H105" s="6"/>
      <c r="I105" s="111"/>
      <c r="J105" s="111"/>
      <c r="K105" s="112" t="s">
        <v>14</v>
      </c>
      <c r="L105" s="112"/>
      <c r="M105" s="112"/>
      <c r="N105" s="19"/>
    </row>
    <row r="106" spans="1:14" ht="13.5" thickBot="1" x14ac:dyDescent="0.25">
      <c r="A106" s="4" t="s">
        <v>14</v>
      </c>
      <c r="B106" s="13" t="s">
        <v>11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6"/>
      <c r="I106" s="111"/>
      <c r="J106" s="111"/>
      <c r="K106" s="112" t="s">
        <v>14</v>
      </c>
      <c r="L106" s="112"/>
      <c r="M106" s="112"/>
      <c r="N106" s="19"/>
    </row>
    <row r="107" spans="1:14" ht="25.5" customHeight="1" thickBot="1" x14ac:dyDescent="0.25">
      <c r="A107" s="110" t="s">
        <v>20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9"/>
    </row>
    <row r="108" spans="1:14" ht="13.5" thickBot="1" x14ac:dyDescent="0.25">
      <c r="A108" s="4" t="s">
        <v>14</v>
      </c>
      <c r="B108" s="13"/>
      <c r="C108" s="4"/>
      <c r="D108" s="4"/>
      <c r="E108" s="4"/>
      <c r="F108" s="4"/>
      <c r="G108" s="4"/>
      <c r="H108" s="6"/>
      <c r="I108" s="111"/>
      <c r="J108" s="111"/>
      <c r="K108" s="112" t="s">
        <v>14</v>
      </c>
      <c r="L108" s="112"/>
      <c r="M108" s="112"/>
      <c r="N108" s="19"/>
    </row>
    <row r="109" spans="1:14" ht="13.5" thickBot="1" x14ac:dyDescent="0.25">
      <c r="A109" s="4" t="s">
        <v>14</v>
      </c>
      <c r="B109" s="13" t="s">
        <v>11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6"/>
      <c r="I109" s="111"/>
      <c r="J109" s="111"/>
      <c r="K109" s="112" t="s">
        <v>14</v>
      </c>
      <c r="L109" s="112"/>
      <c r="M109" s="112"/>
      <c r="N109" s="19"/>
    </row>
    <row r="110" spans="1:14" ht="42" customHeight="1" thickBot="1" x14ac:dyDescent="0.25">
      <c r="A110" s="4"/>
      <c r="B110" s="13" t="s">
        <v>152</v>
      </c>
      <c r="C110" s="4"/>
      <c r="D110" s="4"/>
      <c r="E110" s="11"/>
      <c r="F110" s="4"/>
      <c r="G110" s="11"/>
      <c r="H110" s="6"/>
      <c r="I110" s="136"/>
      <c r="J110" s="137"/>
      <c r="K110" s="94"/>
      <c r="L110" s="95"/>
      <c r="M110" s="96"/>
      <c r="N110" s="19"/>
    </row>
    <row r="111" spans="1:14" ht="27.75" customHeight="1" thickBot="1" x14ac:dyDescent="0.25">
      <c r="A111" s="7"/>
      <c r="B111" s="14" t="s">
        <v>21</v>
      </c>
      <c r="C111" s="39">
        <f>C66</f>
        <v>100</v>
      </c>
      <c r="D111" s="39">
        <f t="shared" ref="D111:G111" si="2">D66</f>
        <v>99</v>
      </c>
      <c r="E111" s="40">
        <f t="shared" si="2"/>
        <v>2197615.7800000003</v>
      </c>
      <c r="F111" s="39">
        <f>F66</f>
        <v>19</v>
      </c>
      <c r="G111" s="40">
        <f t="shared" si="2"/>
        <v>792215.24</v>
      </c>
      <c r="H111" s="12"/>
      <c r="I111" s="117"/>
      <c r="J111" s="117"/>
      <c r="K111" s="110"/>
      <c r="L111" s="110"/>
      <c r="M111" s="110"/>
      <c r="N111" s="19"/>
    </row>
    <row r="112" spans="1:14" ht="26.25" thickBot="1" x14ac:dyDescent="0.25">
      <c r="A112" s="7"/>
      <c r="B112" s="14" t="s">
        <v>22</v>
      </c>
      <c r="C112" s="39">
        <f>C87</f>
        <v>92</v>
      </c>
      <c r="D112" s="39">
        <f t="shared" ref="D112:G112" si="3">D87</f>
        <v>92</v>
      </c>
      <c r="E112" s="40">
        <f t="shared" si="3"/>
        <v>157443</v>
      </c>
      <c r="F112" s="39">
        <f t="shared" si="3"/>
        <v>0</v>
      </c>
      <c r="G112" s="40">
        <f t="shared" si="3"/>
        <v>0</v>
      </c>
      <c r="H112" s="12"/>
      <c r="I112" s="117"/>
      <c r="J112" s="117"/>
      <c r="K112" s="110"/>
      <c r="L112" s="110"/>
      <c r="M112" s="110"/>
      <c r="N112" s="19"/>
    </row>
    <row r="113" spans="1:14" ht="23.25" customHeight="1" thickBot="1" x14ac:dyDescent="0.25">
      <c r="A113" s="7"/>
      <c r="B113" s="14" t="s">
        <v>23</v>
      </c>
      <c r="C113" s="39">
        <f>C111+C112</f>
        <v>192</v>
      </c>
      <c r="D113" s="39">
        <f t="shared" ref="D113:G113" si="4">D111+D112</f>
        <v>191</v>
      </c>
      <c r="E113" s="40">
        <f t="shared" si="4"/>
        <v>2355058.7800000003</v>
      </c>
      <c r="F113" s="39">
        <f t="shared" si="4"/>
        <v>19</v>
      </c>
      <c r="G113" s="40">
        <f t="shared" si="4"/>
        <v>792215.24</v>
      </c>
      <c r="H113" s="12"/>
      <c r="I113" s="117"/>
      <c r="J113" s="117"/>
      <c r="K113" s="110"/>
      <c r="L113" s="110"/>
      <c r="M113" s="110"/>
      <c r="N113" s="19"/>
    </row>
    <row r="114" spans="1:14" s="79" customFormat="1" ht="19.5" customHeight="1" thickBot="1" x14ac:dyDescent="0.25">
      <c r="A114" s="118" t="s">
        <v>76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9"/>
    </row>
    <row r="115" spans="1:14" s="60" customFormat="1" ht="21.75" customHeight="1" thickBot="1" x14ac:dyDescent="0.25">
      <c r="A115" s="119" t="s">
        <v>9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59"/>
    </row>
    <row r="116" spans="1:14" s="60" customFormat="1" ht="23.25" customHeight="1" thickBot="1" x14ac:dyDescent="0.25">
      <c r="A116" s="120" t="s">
        <v>10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59"/>
    </row>
    <row r="117" spans="1:14" ht="56.25" customHeight="1" thickBot="1" x14ac:dyDescent="0.25">
      <c r="A117" s="4" t="s">
        <v>210</v>
      </c>
      <c r="B117" s="73" t="s">
        <v>30</v>
      </c>
      <c r="C117" s="30">
        <v>18</v>
      </c>
      <c r="D117" s="42">
        <v>18</v>
      </c>
      <c r="E117" s="32">
        <v>50400</v>
      </c>
      <c r="F117" s="27"/>
      <c r="G117" s="28"/>
      <c r="H117" s="81" t="s">
        <v>157</v>
      </c>
      <c r="I117" s="132"/>
      <c r="J117" s="132"/>
      <c r="K117" s="94" t="s">
        <v>214</v>
      </c>
      <c r="L117" s="95"/>
      <c r="M117" s="96"/>
      <c r="N117" s="19"/>
    </row>
    <row r="118" spans="1:14" ht="48" customHeight="1" thickBot="1" x14ac:dyDescent="0.25">
      <c r="A118" s="4" t="s">
        <v>210</v>
      </c>
      <c r="B118" s="73" t="s">
        <v>81</v>
      </c>
      <c r="C118" s="30">
        <v>5</v>
      </c>
      <c r="D118" s="29">
        <v>5</v>
      </c>
      <c r="E118" s="32">
        <v>8500</v>
      </c>
      <c r="F118" s="27"/>
      <c r="G118" s="28"/>
      <c r="H118" s="81" t="s">
        <v>157</v>
      </c>
      <c r="I118" s="111"/>
      <c r="J118" s="111"/>
      <c r="K118" s="94" t="s">
        <v>214</v>
      </c>
      <c r="L118" s="95"/>
      <c r="M118" s="96"/>
      <c r="N118" s="19"/>
    </row>
    <row r="119" spans="1:14" ht="55.5" customHeight="1" thickBot="1" x14ac:dyDescent="0.25">
      <c r="A119" s="4" t="s">
        <v>210</v>
      </c>
      <c r="B119" s="73" t="s">
        <v>82</v>
      </c>
      <c r="C119" s="30">
        <v>5</v>
      </c>
      <c r="D119" s="42">
        <v>5</v>
      </c>
      <c r="E119" s="32">
        <v>4750</v>
      </c>
      <c r="F119" s="27"/>
      <c r="G119" s="28"/>
      <c r="H119" s="81" t="s">
        <v>157</v>
      </c>
      <c r="I119" s="111"/>
      <c r="J119" s="111"/>
      <c r="K119" s="94" t="s">
        <v>214</v>
      </c>
      <c r="L119" s="95"/>
      <c r="M119" s="96"/>
      <c r="N119" s="19"/>
    </row>
    <row r="120" spans="1:14" ht="76.5" customHeight="1" thickBot="1" x14ac:dyDescent="0.25">
      <c r="A120" s="4" t="s">
        <v>210</v>
      </c>
      <c r="B120" s="73" t="s">
        <v>83</v>
      </c>
      <c r="C120" s="30">
        <v>1</v>
      </c>
      <c r="D120" s="42">
        <v>1</v>
      </c>
      <c r="E120" s="32">
        <v>65000</v>
      </c>
      <c r="F120" s="31"/>
      <c r="G120" s="28"/>
      <c r="H120" s="81" t="s">
        <v>157</v>
      </c>
      <c r="I120" s="111"/>
      <c r="J120" s="111"/>
      <c r="K120" s="112">
        <v>101040690</v>
      </c>
      <c r="L120" s="112"/>
      <c r="M120" s="112"/>
      <c r="N120" s="19"/>
    </row>
    <row r="121" spans="1:14" ht="53.25" customHeight="1" thickBot="1" x14ac:dyDescent="0.25">
      <c r="A121" s="4" t="s">
        <v>210</v>
      </c>
      <c r="B121" s="73" t="s">
        <v>84</v>
      </c>
      <c r="C121" s="30">
        <v>1</v>
      </c>
      <c r="D121" s="42">
        <v>1</v>
      </c>
      <c r="E121" s="32">
        <v>12000</v>
      </c>
      <c r="F121" s="29"/>
      <c r="G121" s="28"/>
      <c r="H121" s="81" t="s">
        <v>157</v>
      </c>
      <c r="I121" s="111"/>
      <c r="J121" s="111"/>
      <c r="K121" s="112">
        <v>101061741</v>
      </c>
      <c r="L121" s="112"/>
      <c r="M121" s="112"/>
      <c r="N121" s="19"/>
    </row>
    <row r="122" spans="1:14" ht="53.25" customHeight="1" thickBot="1" x14ac:dyDescent="0.25">
      <c r="A122" s="4" t="s">
        <v>210</v>
      </c>
      <c r="B122" s="73" t="s">
        <v>85</v>
      </c>
      <c r="C122" s="30">
        <v>1</v>
      </c>
      <c r="D122" s="42">
        <v>1</v>
      </c>
      <c r="E122" s="32">
        <v>30900</v>
      </c>
      <c r="F122" s="27"/>
      <c r="G122" s="28"/>
      <c r="H122" s="81" t="s">
        <v>162</v>
      </c>
      <c r="I122" s="111"/>
      <c r="J122" s="111"/>
      <c r="K122" s="112">
        <v>101040752</v>
      </c>
      <c r="L122" s="112"/>
      <c r="M122" s="112"/>
      <c r="N122" s="19"/>
    </row>
    <row r="123" spans="1:14" ht="55.5" customHeight="1" thickBot="1" x14ac:dyDescent="0.25">
      <c r="A123" s="4" t="s">
        <v>210</v>
      </c>
      <c r="B123" s="73" t="s">
        <v>86</v>
      </c>
      <c r="C123" s="30">
        <v>1</v>
      </c>
      <c r="D123" s="29">
        <v>1</v>
      </c>
      <c r="E123" s="32">
        <v>33500</v>
      </c>
      <c r="F123" s="27"/>
      <c r="G123" s="28"/>
      <c r="H123" s="81" t="s">
        <v>162</v>
      </c>
      <c r="I123" s="111"/>
      <c r="J123" s="111"/>
      <c r="K123" s="112">
        <v>101040748</v>
      </c>
      <c r="L123" s="112"/>
      <c r="M123" s="112"/>
      <c r="N123" s="19"/>
    </row>
    <row r="124" spans="1:14" ht="60" customHeight="1" thickBot="1" x14ac:dyDescent="0.25">
      <c r="A124" s="4" t="s">
        <v>210</v>
      </c>
      <c r="B124" s="73" t="s">
        <v>87</v>
      </c>
      <c r="C124" s="30">
        <v>1</v>
      </c>
      <c r="D124" s="42">
        <v>1</v>
      </c>
      <c r="E124" s="32">
        <v>125000</v>
      </c>
      <c r="F124" s="27"/>
      <c r="G124" s="28"/>
      <c r="H124" s="81" t="s">
        <v>157</v>
      </c>
      <c r="I124" s="111"/>
      <c r="J124" s="111"/>
      <c r="K124" s="112">
        <v>101040691</v>
      </c>
      <c r="L124" s="112"/>
      <c r="M124" s="112"/>
      <c r="N124" s="19"/>
    </row>
    <row r="125" spans="1:14" ht="54" customHeight="1" thickBot="1" x14ac:dyDescent="0.25">
      <c r="A125" s="4" t="s">
        <v>210</v>
      </c>
      <c r="B125" s="73" t="s">
        <v>88</v>
      </c>
      <c r="C125" s="30"/>
      <c r="D125" s="27"/>
      <c r="E125" s="28"/>
      <c r="F125" s="29">
        <v>1</v>
      </c>
      <c r="G125" s="28">
        <v>30900</v>
      </c>
      <c r="H125" s="81" t="s">
        <v>162</v>
      </c>
      <c r="I125" s="132" t="s">
        <v>67</v>
      </c>
      <c r="J125" s="132"/>
      <c r="K125" s="112">
        <v>101040753</v>
      </c>
      <c r="L125" s="112"/>
      <c r="M125" s="112"/>
      <c r="N125" s="19"/>
    </row>
    <row r="126" spans="1:14" ht="16.5" thickBot="1" x14ac:dyDescent="0.25">
      <c r="A126" s="3"/>
      <c r="B126" s="48"/>
      <c r="C126" s="44">
        <f>SUM(C117:C125)</f>
        <v>33</v>
      </c>
      <c r="D126" s="53">
        <f t="shared" ref="D126:G126" si="5">SUM(D117:D125)</f>
        <v>33</v>
      </c>
      <c r="E126" s="55">
        <f t="shared" si="5"/>
        <v>330050</v>
      </c>
      <c r="F126" s="53">
        <f t="shared" si="5"/>
        <v>1</v>
      </c>
      <c r="G126" s="55">
        <f t="shared" si="5"/>
        <v>30900</v>
      </c>
      <c r="H126" s="37"/>
      <c r="I126" s="111"/>
      <c r="J126" s="111"/>
      <c r="K126" s="94"/>
      <c r="L126" s="95"/>
      <c r="M126" s="96"/>
      <c r="N126" s="19"/>
    </row>
    <row r="127" spans="1:14" ht="22.5" customHeight="1" thickBot="1" x14ac:dyDescent="0.25">
      <c r="A127" s="120" t="s">
        <v>12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9"/>
    </row>
    <row r="128" spans="1:14" ht="144" customHeight="1" thickBot="1" x14ac:dyDescent="0.25">
      <c r="A128" s="4" t="s">
        <v>210</v>
      </c>
      <c r="B128" s="73" t="s">
        <v>90</v>
      </c>
      <c r="C128" s="30">
        <v>1</v>
      </c>
      <c r="D128" s="42">
        <v>1</v>
      </c>
      <c r="E128" s="32">
        <v>175833.97</v>
      </c>
      <c r="F128" s="27"/>
      <c r="G128" s="28"/>
      <c r="H128" s="81" t="s">
        <v>175</v>
      </c>
      <c r="I128" s="130"/>
      <c r="J128" s="131"/>
      <c r="K128" s="112">
        <v>101040781</v>
      </c>
      <c r="L128" s="112"/>
      <c r="M128" s="112"/>
      <c r="N128" s="19"/>
    </row>
    <row r="129" spans="1:14" ht="51.75" customHeight="1" thickBot="1" x14ac:dyDescent="0.25">
      <c r="A129" s="4" t="s">
        <v>210</v>
      </c>
      <c r="B129" s="73" t="s">
        <v>91</v>
      </c>
      <c r="C129" s="30">
        <v>1</v>
      </c>
      <c r="D129" s="29">
        <v>1</v>
      </c>
      <c r="E129" s="32">
        <v>596580</v>
      </c>
      <c r="F129" s="27"/>
      <c r="G129" s="28"/>
      <c r="H129" s="81" t="s">
        <v>176</v>
      </c>
      <c r="I129" s="113"/>
      <c r="J129" s="113"/>
      <c r="K129" s="112">
        <v>101040779</v>
      </c>
      <c r="L129" s="112"/>
      <c r="M129" s="112"/>
      <c r="N129" s="19"/>
    </row>
    <row r="130" spans="1:14" ht="50.25" customHeight="1" thickBot="1" x14ac:dyDescent="0.25">
      <c r="A130" s="4" t="s">
        <v>210</v>
      </c>
      <c r="B130" s="73" t="s">
        <v>89</v>
      </c>
      <c r="C130" s="30">
        <v>14</v>
      </c>
      <c r="D130" s="42">
        <v>14</v>
      </c>
      <c r="E130" s="32">
        <v>278600</v>
      </c>
      <c r="F130" s="27"/>
      <c r="G130" s="28"/>
      <c r="H130" s="81" t="s">
        <v>177</v>
      </c>
      <c r="I130" s="113"/>
      <c r="J130" s="113"/>
      <c r="K130" s="133" t="s">
        <v>187</v>
      </c>
      <c r="L130" s="112"/>
      <c r="M130" s="112"/>
      <c r="N130" s="19"/>
    </row>
    <row r="131" spans="1:14" ht="67.5" customHeight="1" thickBot="1" x14ac:dyDescent="0.25">
      <c r="A131" s="4" t="s">
        <v>210</v>
      </c>
      <c r="B131" s="73" t="s">
        <v>236</v>
      </c>
      <c r="C131" s="30">
        <v>18</v>
      </c>
      <c r="D131" s="42">
        <v>18</v>
      </c>
      <c r="E131" s="32">
        <v>1463722.08</v>
      </c>
      <c r="F131" s="78"/>
      <c r="G131" s="28"/>
      <c r="H131" s="86" t="s">
        <v>211</v>
      </c>
      <c r="I131" s="113"/>
      <c r="J131" s="113"/>
      <c r="K131" s="133" t="s">
        <v>246</v>
      </c>
      <c r="L131" s="112"/>
      <c r="M131" s="112"/>
      <c r="N131" s="19"/>
    </row>
    <row r="132" spans="1:14" ht="54" customHeight="1" thickBot="1" x14ac:dyDescent="0.25">
      <c r="A132" s="4" t="s">
        <v>210</v>
      </c>
      <c r="B132" s="73" t="s">
        <v>92</v>
      </c>
      <c r="C132" s="30">
        <v>1</v>
      </c>
      <c r="D132" s="42">
        <v>1</v>
      </c>
      <c r="E132" s="32">
        <v>76860</v>
      </c>
      <c r="F132" s="31"/>
      <c r="G132" s="28"/>
      <c r="H132" s="81" t="s">
        <v>162</v>
      </c>
      <c r="I132" s="113"/>
      <c r="J132" s="113"/>
      <c r="K132" s="112">
        <v>101040755</v>
      </c>
      <c r="L132" s="112"/>
      <c r="M132" s="112"/>
      <c r="N132" s="19"/>
    </row>
    <row r="133" spans="1:14" ht="64.5" customHeight="1" thickBot="1" x14ac:dyDescent="0.25">
      <c r="A133" s="4" t="s">
        <v>210</v>
      </c>
      <c r="B133" s="13" t="s">
        <v>93</v>
      </c>
      <c r="C133" s="27"/>
      <c r="D133" s="27"/>
      <c r="E133" s="28"/>
      <c r="F133" s="27">
        <v>1</v>
      </c>
      <c r="G133" s="28">
        <v>27500</v>
      </c>
      <c r="H133" s="81" t="s">
        <v>174</v>
      </c>
      <c r="I133" s="115" t="s">
        <v>233</v>
      </c>
      <c r="J133" s="116"/>
      <c r="K133" s="112">
        <v>101040800</v>
      </c>
      <c r="L133" s="112"/>
      <c r="M133" s="112"/>
      <c r="N133" s="19"/>
    </row>
    <row r="134" spans="1:14" ht="58.5" customHeight="1" thickBot="1" x14ac:dyDescent="0.25">
      <c r="A134" s="4" t="s">
        <v>210</v>
      </c>
      <c r="B134" s="13" t="s">
        <v>94</v>
      </c>
      <c r="C134" s="27"/>
      <c r="D134" s="29"/>
      <c r="E134" s="28"/>
      <c r="F134" s="27">
        <v>1</v>
      </c>
      <c r="G134" s="28">
        <v>145000</v>
      </c>
      <c r="H134" s="81" t="s">
        <v>178</v>
      </c>
      <c r="I134" s="115" t="s">
        <v>233</v>
      </c>
      <c r="J134" s="116"/>
      <c r="K134" s="112">
        <v>101040766</v>
      </c>
      <c r="L134" s="112"/>
      <c r="M134" s="112"/>
      <c r="N134" s="19"/>
    </row>
    <row r="135" spans="1:14" ht="16.5" thickBot="1" x14ac:dyDescent="0.25">
      <c r="A135" s="3"/>
      <c r="B135" s="48"/>
      <c r="C135" s="44">
        <f>SUM(C128:C134)</f>
        <v>35</v>
      </c>
      <c r="D135" s="53">
        <f t="shared" ref="D135:G135" si="6">SUM(D128:D134)</f>
        <v>35</v>
      </c>
      <c r="E135" s="55">
        <f t="shared" si="6"/>
        <v>2591596.0499999998</v>
      </c>
      <c r="F135" s="53">
        <f t="shared" si="6"/>
        <v>2</v>
      </c>
      <c r="G135" s="55">
        <f t="shared" si="6"/>
        <v>172500</v>
      </c>
      <c r="H135" s="37"/>
      <c r="I135" s="114"/>
      <c r="J135" s="114"/>
      <c r="K135" s="94"/>
      <c r="L135" s="95"/>
      <c r="M135" s="96"/>
      <c r="N135" s="19"/>
    </row>
    <row r="136" spans="1:14" ht="13.5" thickBot="1" x14ac:dyDescent="0.25">
      <c r="A136" s="110" t="s">
        <v>13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9"/>
    </row>
    <row r="137" spans="1:14" ht="15.75" customHeight="1" thickBot="1" x14ac:dyDescent="0.25">
      <c r="A137" s="3"/>
      <c r="B137" s="13"/>
      <c r="C137" s="4"/>
      <c r="D137" s="4"/>
      <c r="E137" s="11"/>
      <c r="F137" s="4"/>
      <c r="G137" s="11"/>
      <c r="H137" s="5"/>
      <c r="I137" s="94"/>
      <c r="J137" s="96"/>
      <c r="K137" s="134"/>
      <c r="L137" s="134"/>
      <c r="M137" s="134"/>
      <c r="N137" s="19"/>
    </row>
    <row r="138" spans="1:14" ht="13.5" thickBot="1" x14ac:dyDescent="0.25">
      <c r="A138" s="4" t="s">
        <v>14</v>
      </c>
      <c r="B138" s="13" t="s">
        <v>11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6"/>
      <c r="I138" s="111"/>
      <c r="J138" s="111"/>
      <c r="K138" s="112" t="s">
        <v>14</v>
      </c>
      <c r="L138" s="112"/>
      <c r="M138" s="112"/>
    </row>
    <row r="139" spans="1:14" ht="15.75" customHeight="1" thickBot="1" x14ac:dyDescent="0.25">
      <c r="A139" s="110" t="s">
        <v>15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9"/>
    </row>
    <row r="140" spans="1:14" ht="13.5" thickBot="1" x14ac:dyDescent="0.25">
      <c r="A140" s="4" t="s">
        <v>14</v>
      </c>
      <c r="B140" s="13"/>
      <c r="C140" s="4"/>
      <c r="D140" s="4"/>
      <c r="E140" s="4"/>
      <c r="F140" s="4"/>
      <c r="G140" s="4"/>
      <c r="H140" s="6"/>
      <c r="I140" s="111"/>
      <c r="J140" s="111"/>
      <c r="K140" s="112" t="s">
        <v>14</v>
      </c>
      <c r="L140" s="112"/>
      <c r="M140" s="112"/>
      <c r="N140" s="19"/>
    </row>
    <row r="141" spans="1:14" ht="13.5" thickBot="1" x14ac:dyDescent="0.25">
      <c r="A141" s="4" t="s">
        <v>14</v>
      </c>
      <c r="B141" s="13"/>
      <c r="C141" s="4"/>
      <c r="D141" s="4"/>
      <c r="E141" s="4"/>
      <c r="F141" s="4"/>
      <c r="G141" s="4"/>
      <c r="H141" s="6"/>
      <c r="I141" s="111"/>
      <c r="J141" s="111"/>
      <c r="K141" s="112" t="s">
        <v>14</v>
      </c>
      <c r="L141" s="112"/>
      <c r="M141" s="112"/>
      <c r="N141" s="19"/>
    </row>
    <row r="142" spans="1:14" ht="13.5" thickBot="1" x14ac:dyDescent="0.25">
      <c r="A142" s="4" t="s">
        <v>14</v>
      </c>
      <c r="B142" s="13" t="s">
        <v>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6"/>
      <c r="I142" s="111"/>
      <c r="J142" s="111"/>
      <c r="K142" s="112" t="s">
        <v>14</v>
      </c>
      <c r="L142" s="112"/>
      <c r="M142" s="112"/>
      <c r="N142" s="19"/>
    </row>
    <row r="143" spans="1:14" ht="18.75" customHeight="1" thickBot="1" x14ac:dyDescent="0.25">
      <c r="A143" s="110" t="s">
        <v>16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9"/>
    </row>
    <row r="144" spans="1:14" ht="13.5" thickBot="1" x14ac:dyDescent="0.25">
      <c r="A144" s="4" t="s">
        <v>14</v>
      </c>
      <c r="B144" s="13"/>
      <c r="C144" s="4"/>
      <c r="D144" s="4"/>
      <c r="E144" s="4"/>
      <c r="F144" s="4"/>
      <c r="G144" s="4"/>
      <c r="H144" s="6"/>
      <c r="I144" s="111"/>
      <c r="J144" s="111"/>
      <c r="K144" s="112" t="s">
        <v>14</v>
      </c>
      <c r="L144" s="112"/>
      <c r="M144" s="112"/>
      <c r="N144" s="19"/>
    </row>
    <row r="145" spans="1:14" ht="13.5" thickBot="1" x14ac:dyDescent="0.25">
      <c r="A145" s="4" t="s">
        <v>14</v>
      </c>
      <c r="B145" s="13" t="s">
        <v>11</v>
      </c>
      <c r="C145" s="4"/>
      <c r="D145" s="4"/>
      <c r="E145" s="4"/>
      <c r="F145" s="4"/>
      <c r="G145" s="4"/>
      <c r="H145" s="6"/>
      <c r="I145" s="111"/>
      <c r="J145" s="111"/>
      <c r="K145" s="112" t="s">
        <v>14</v>
      </c>
      <c r="L145" s="112"/>
      <c r="M145" s="112"/>
      <c r="N145" s="19"/>
    </row>
    <row r="146" spans="1:14" ht="32.25" customHeight="1" thickBot="1" x14ac:dyDescent="0.25">
      <c r="A146" s="110" t="s">
        <v>17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9"/>
    </row>
    <row r="147" spans="1:14" ht="13.5" thickBot="1" x14ac:dyDescent="0.25">
      <c r="A147" s="4" t="s">
        <v>14</v>
      </c>
      <c r="B147" s="13"/>
      <c r="C147" s="4"/>
      <c r="D147" s="4"/>
      <c r="E147" s="4"/>
      <c r="F147" s="4"/>
      <c r="G147" s="4"/>
      <c r="H147" s="6"/>
      <c r="I147" s="111"/>
      <c r="J147" s="111"/>
      <c r="K147" s="112" t="s">
        <v>14</v>
      </c>
      <c r="L147" s="112"/>
      <c r="M147" s="112"/>
      <c r="N147" s="19"/>
    </row>
    <row r="148" spans="1:14" ht="13.5" thickBot="1" x14ac:dyDescent="0.25">
      <c r="A148" s="4" t="s">
        <v>14</v>
      </c>
      <c r="B148" s="13" t="s">
        <v>11</v>
      </c>
      <c r="C148" s="4"/>
      <c r="D148" s="4"/>
      <c r="E148" s="4"/>
      <c r="F148" s="4"/>
      <c r="G148" s="4"/>
      <c r="H148" s="6"/>
      <c r="I148" s="111"/>
      <c r="J148" s="111"/>
      <c r="K148" s="112" t="s">
        <v>14</v>
      </c>
      <c r="L148" s="112"/>
      <c r="M148" s="112"/>
      <c r="N148" s="19"/>
    </row>
    <row r="149" spans="1:14" ht="25.5" customHeight="1" thickBot="1" x14ac:dyDescent="0.25">
      <c r="A149" s="135" t="s">
        <v>18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9"/>
    </row>
    <row r="150" spans="1:14" ht="13.5" thickBot="1" x14ac:dyDescent="0.25">
      <c r="A150" s="4" t="s">
        <v>14</v>
      </c>
      <c r="B150" s="13"/>
      <c r="C150" s="4"/>
      <c r="D150" s="4"/>
      <c r="E150" s="4"/>
      <c r="F150" s="4"/>
      <c r="G150" s="4"/>
      <c r="H150" s="6"/>
      <c r="I150" s="111"/>
      <c r="J150" s="111"/>
      <c r="K150" s="112" t="s">
        <v>14</v>
      </c>
      <c r="L150" s="112"/>
      <c r="M150" s="112"/>
      <c r="N150" s="19"/>
    </row>
    <row r="151" spans="1:14" ht="13.5" thickBot="1" x14ac:dyDescent="0.25">
      <c r="A151" s="4" t="s">
        <v>14</v>
      </c>
      <c r="B151" s="13" t="s">
        <v>11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6"/>
      <c r="I151" s="111"/>
      <c r="J151" s="111"/>
      <c r="K151" s="112" t="s">
        <v>14</v>
      </c>
      <c r="L151" s="112"/>
      <c r="M151" s="112"/>
      <c r="N151" s="19"/>
    </row>
    <row r="152" spans="1:14" ht="18.75" customHeight="1" thickBot="1" x14ac:dyDescent="0.25">
      <c r="A152" s="110" t="s">
        <v>19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9"/>
    </row>
    <row r="153" spans="1:14" ht="13.5" thickBot="1" x14ac:dyDescent="0.25">
      <c r="A153" s="4" t="s">
        <v>14</v>
      </c>
      <c r="B153" s="13"/>
      <c r="C153" s="4"/>
      <c r="D153" s="4"/>
      <c r="E153" s="4"/>
      <c r="F153" s="4"/>
      <c r="G153" s="4"/>
      <c r="H153" s="6"/>
      <c r="I153" s="111"/>
      <c r="J153" s="111"/>
      <c r="K153" s="112" t="s">
        <v>14</v>
      </c>
      <c r="L153" s="112"/>
      <c r="M153" s="112"/>
      <c r="N153" s="19"/>
    </row>
    <row r="154" spans="1:14" ht="13.5" thickBot="1" x14ac:dyDescent="0.25">
      <c r="A154" s="4" t="s">
        <v>14</v>
      </c>
      <c r="B154" s="13" t="s">
        <v>11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6"/>
      <c r="I154" s="111"/>
      <c r="J154" s="111"/>
      <c r="K154" s="112" t="s">
        <v>14</v>
      </c>
      <c r="L154" s="112"/>
      <c r="M154" s="112"/>
      <c r="N154" s="19"/>
    </row>
    <row r="155" spans="1:14" ht="25.5" customHeight="1" thickBot="1" x14ac:dyDescent="0.25">
      <c r="A155" s="110" t="s">
        <v>20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9"/>
    </row>
    <row r="156" spans="1:14" ht="13.5" thickBot="1" x14ac:dyDescent="0.25">
      <c r="A156" s="4" t="s">
        <v>14</v>
      </c>
      <c r="B156" s="13"/>
      <c r="C156" s="4"/>
      <c r="D156" s="4"/>
      <c r="E156" s="4"/>
      <c r="F156" s="4"/>
      <c r="G156" s="4"/>
      <c r="H156" s="6"/>
      <c r="I156" s="111"/>
      <c r="J156" s="111"/>
      <c r="K156" s="112" t="s">
        <v>14</v>
      </c>
      <c r="L156" s="112"/>
      <c r="M156" s="112"/>
      <c r="N156" s="19"/>
    </row>
    <row r="157" spans="1:14" ht="13.5" thickBot="1" x14ac:dyDescent="0.25">
      <c r="A157" s="4" t="s">
        <v>14</v>
      </c>
      <c r="B157" s="13" t="s">
        <v>11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6"/>
      <c r="I157" s="111"/>
      <c r="J157" s="111"/>
      <c r="K157" s="112" t="s">
        <v>14</v>
      </c>
      <c r="L157" s="112"/>
      <c r="M157" s="112"/>
      <c r="N157" s="19"/>
    </row>
    <row r="158" spans="1:14" ht="40.5" customHeight="1" thickBot="1" x14ac:dyDescent="0.25">
      <c r="A158" s="4"/>
      <c r="B158" s="13" t="s">
        <v>153</v>
      </c>
      <c r="C158" s="4"/>
      <c r="D158" s="4"/>
      <c r="E158" s="11"/>
      <c r="F158" s="4"/>
      <c r="G158" s="11"/>
      <c r="H158" s="6"/>
      <c r="I158" s="136"/>
      <c r="J158" s="137"/>
      <c r="K158" s="94"/>
      <c r="L158" s="95"/>
      <c r="M158" s="96"/>
      <c r="N158" s="19"/>
    </row>
    <row r="159" spans="1:14" ht="31.5" customHeight="1" thickBot="1" x14ac:dyDescent="0.25">
      <c r="A159" s="7"/>
      <c r="B159" s="14" t="s">
        <v>21</v>
      </c>
      <c r="C159" s="7">
        <f>C126</f>
        <v>33</v>
      </c>
      <c r="D159" s="7">
        <f t="shared" ref="D159:G159" si="7">D126</f>
        <v>33</v>
      </c>
      <c r="E159" s="23">
        <f t="shared" si="7"/>
        <v>330050</v>
      </c>
      <c r="F159" s="7">
        <f t="shared" si="7"/>
        <v>1</v>
      </c>
      <c r="G159" s="23">
        <f t="shared" si="7"/>
        <v>30900</v>
      </c>
      <c r="H159" s="12"/>
      <c r="I159" s="117"/>
      <c r="J159" s="117"/>
      <c r="K159" s="110"/>
      <c r="L159" s="110"/>
      <c r="M159" s="110"/>
      <c r="N159" s="19"/>
    </row>
    <row r="160" spans="1:14" ht="26.25" customHeight="1" thickBot="1" x14ac:dyDescent="0.25">
      <c r="A160" s="7"/>
      <c r="B160" s="14" t="s">
        <v>22</v>
      </c>
      <c r="C160" s="7">
        <f>C135</f>
        <v>35</v>
      </c>
      <c r="D160" s="7">
        <f t="shared" ref="D160:G160" si="8">D135</f>
        <v>35</v>
      </c>
      <c r="E160" s="23">
        <f t="shared" si="8"/>
        <v>2591596.0499999998</v>
      </c>
      <c r="F160" s="7">
        <f t="shared" si="8"/>
        <v>2</v>
      </c>
      <c r="G160" s="23">
        <f t="shared" si="8"/>
        <v>172500</v>
      </c>
      <c r="H160" s="12"/>
      <c r="I160" s="117"/>
      <c r="J160" s="117"/>
      <c r="K160" s="110"/>
      <c r="L160" s="110"/>
      <c r="M160" s="110"/>
      <c r="N160" s="19"/>
    </row>
    <row r="161" spans="1:14" ht="23.25" customHeight="1" thickBot="1" x14ac:dyDescent="0.25">
      <c r="A161" s="7"/>
      <c r="B161" s="14" t="s">
        <v>151</v>
      </c>
      <c r="C161" s="7">
        <f>C159+C160</f>
        <v>68</v>
      </c>
      <c r="D161" s="7">
        <f t="shared" ref="D161:G161" si="9">D159+D160</f>
        <v>68</v>
      </c>
      <c r="E161" s="23">
        <f t="shared" si="9"/>
        <v>2921646.05</v>
      </c>
      <c r="F161" s="7">
        <f t="shared" si="9"/>
        <v>3</v>
      </c>
      <c r="G161" s="23">
        <f t="shared" si="9"/>
        <v>203400</v>
      </c>
      <c r="H161" s="12"/>
      <c r="I161" s="117"/>
      <c r="J161" s="117"/>
      <c r="K161" s="110"/>
      <c r="L161" s="110"/>
      <c r="M161" s="110"/>
      <c r="N161" s="19"/>
    </row>
    <row r="162" spans="1:14" s="79" customFormat="1" ht="19.5" customHeight="1" thickBot="1" x14ac:dyDescent="0.25">
      <c r="A162" s="118" t="s">
        <v>77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9"/>
    </row>
    <row r="163" spans="1:14" s="62" customFormat="1" ht="21.75" customHeight="1" thickBot="1" x14ac:dyDescent="0.3">
      <c r="A163" s="119" t="s">
        <v>9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61"/>
    </row>
    <row r="164" spans="1:14" s="62" customFormat="1" ht="19.5" customHeight="1" thickBot="1" x14ac:dyDescent="0.3">
      <c r="A164" s="120" t="s">
        <v>10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61"/>
    </row>
    <row r="165" spans="1:14" ht="56.25" customHeight="1" thickBot="1" x14ac:dyDescent="0.25">
      <c r="A165" s="4" t="s">
        <v>210</v>
      </c>
      <c r="B165" s="73" t="s">
        <v>98</v>
      </c>
      <c r="C165" s="30">
        <v>14</v>
      </c>
      <c r="D165" s="42">
        <v>14</v>
      </c>
      <c r="E165" s="32">
        <v>13300</v>
      </c>
      <c r="F165" s="27"/>
      <c r="G165" s="28"/>
      <c r="H165" s="81" t="s">
        <v>157</v>
      </c>
      <c r="I165" s="113"/>
      <c r="J165" s="113"/>
      <c r="K165" s="94" t="s">
        <v>214</v>
      </c>
      <c r="L165" s="95"/>
      <c r="M165" s="96"/>
      <c r="N165" s="19"/>
    </row>
    <row r="166" spans="1:14" ht="51.75" customHeight="1" thickBot="1" x14ac:dyDescent="0.25">
      <c r="A166" s="4" t="s">
        <v>210</v>
      </c>
      <c r="B166" s="73" t="s">
        <v>99</v>
      </c>
      <c r="C166" s="30">
        <v>1</v>
      </c>
      <c r="D166" s="29">
        <v>1</v>
      </c>
      <c r="E166" s="32">
        <v>570000</v>
      </c>
      <c r="F166" s="27"/>
      <c r="G166" s="28"/>
      <c r="H166" s="81" t="s">
        <v>179</v>
      </c>
      <c r="I166" s="113"/>
      <c r="J166" s="113"/>
      <c r="K166" s="112">
        <v>101040802</v>
      </c>
      <c r="L166" s="112"/>
      <c r="M166" s="112"/>
      <c r="N166" s="19"/>
    </row>
    <row r="167" spans="1:14" ht="54" customHeight="1" thickBot="1" x14ac:dyDescent="0.25">
      <c r="A167" s="4" t="s">
        <v>210</v>
      </c>
      <c r="B167" s="73" t="s">
        <v>100</v>
      </c>
      <c r="C167" s="30">
        <v>1</v>
      </c>
      <c r="D167" s="42">
        <v>1</v>
      </c>
      <c r="E167" s="32">
        <v>154200</v>
      </c>
      <c r="F167" s="27"/>
      <c r="G167" s="32"/>
      <c r="H167" s="81" t="s">
        <v>180</v>
      </c>
      <c r="I167" s="113"/>
      <c r="J167" s="113"/>
      <c r="K167" s="112">
        <v>101040776</v>
      </c>
      <c r="L167" s="112"/>
      <c r="M167" s="112"/>
      <c r="N167" s="19"/>
    </row>
    <row r="168" spans="1:14" ht="69.75" customHeight="1" thickBot="1" x14ac:dyDescent="0.25">
      <c r="A168" s="4" t="s">
        <v>210</v>
      </c>
      <c r="B168" s="73" t="s">
        <v>236</v>
      </c>
      <c r="C168" s="30">
        <v>14</v>
      </c>
      <c r="D168" s="42">
        <v>14</v>
      </c>
      <c r="E168" s="32">
        <v>1138450.46</v>
      </c>
      <c r="F168" s="31"/>
      <c r="G168" s="28"/>
      <c r="H168" s="86" t="s">
        <v>211</v>
      </c>
      <c r="I168" s="113"/>
      <c r="J168" s="113"/>
      <c r="K168" s="112" t="s">
        <v>247</v>
      </c>
      <c r="L168" s="112"/>
      <c r="M168" s="112"/>
      <c r="N168" s="19"/>
    </row>
    <row r="169" spans="1:14" ht="59.25" customHeight="1" thickBot="1" x14ac:dyDescent="0.25">
      <c r="A169" s="4" t="s">
        <v>210</v>
      </c>
      <c r="B169" s="73" t="s">
        <v>30</v>
      </c>
      <c r="C169" s="30">
        <v>14</v>
      </c>
      <c r="D169" s="42">
        <v>14</v>
      </c>
      <c r="E169" s="32">
        <v>39200</v>
      </c>
      <c r="F169" s="31"/>
      <c r="G169" s="28"/>
      <c r="H169" s="81" t="s">
        <v>157</v>
      </c>
      <c r="I169" s="114"/>
      <c r="J169" s="114"/>
      <c r="K169" s="94" t="s">
        <v>214</v>
      </c>
      <c r="L169" s="95"/>
      <c r="M169" s="96"/>
      <c r="N169" s="19"/>
    </row>
    <row r="170" spans="1:14" ht="147" customHeight="1" thickBot="1" x14ac:dyDescent="0.25">
      <c r="A170" s="4" t="s">
        <v>210</v>
      </c>
      <c r="B170" s="73" t="s">
        <v>101</v>
      </c>
      <c r="C170" s="30">
        <v>1</v>
      </c>
      <c r="D170" s="42">
        <v>1</v>
      </c>
      <c r="E170" s="32">
        <v>175833.97</v>
      </c>
      <c r="F170" s="27"/>
      <c r="G170" s="28"/>
      <c r="H170" s="81" t="s">
        <v>175</v>
      </c>
      <c r="I170" s="130"/>
      <c r="J170" s="131"/>
      <c r="K170" s="112">
        <v>101040782</v>
      </c>
      <c r="L170" s="112"/>
      <c r="M170" s="112"/>
      <c r="N170" s="19"/>
    </row>
    <row r="171" spans="1:14" ht="60" customHeight="1" thickBot="1" x14ac:dyDescent="0.25">
      <c r="A171" s="4" t="s">
        <v>210</v>
      </c>
      <c r="B171" s="73" t="s">
        <v>102</v>
      </c>
      <c r="C171" s="30">
        <v>1</v>
      </c>
      <c r="D171" s="29">
        <v>1</v>
      </c>
      <c r="E171" s="32">
        <v>19500</v>
      </c>
      <c r="F171" s="27"/>
      <c r="G171" s="28"/>
      <c r="H171" s="81" t="s">
        <v>180</v>
      </c>
      <c r="I171" s="113"/>
      <c r="J171" s="113"/>
      <c r="K171" s="112">
        <v>101040778</v>
      </c>
      <c r="L171" s="112"/>
      <c r="M171" s="112"/>
      <c r="N171" s="19"/>
    </row>
    <row r="172" spans="1:14" ht="54" customHeight="1" thickBot="1" x14ac:dyDescent="0.25">
      <c r="A172" s="4" t="s">
        <v>210</v>
      </c>
      <c r="B172" s="73" t="s">
        <v>103</v>
      </c>
      <c r="C172" s="30">
        <v>1</v>
      </c>
      <c r="D172" s="42">
        <v>1</v>
      </c>
      <c r="E172" s="32">
        <v>570000</v>
      </c>
      <c r="F172" s="27"/>
      <c r="G172" s="28"/>
      <c r="H172" s="81" t="s">
        <v>181</v>
      </c>
      <c r="I172" s="113"/>
      <c r="J172" s="113"/>
      <c r="K172" s="112">
        <v>101040803</v>
      </c>
      <c r="L172" s="112"/>
      <c r="M172" s="112"/>
      <c r="N172" s="19"/>
    </row>
    <row r="173" spans="1:14" ht="54.75" customHeight="1" thickBot="1" x14ac:dyDescent="0.25">
      <c r="A173" s="4" t="s">
        <v>210</v>
      </c>
      <c r="B173" s="73" t="s">
        <v>94</v>
      </c>
      <c r="C173" s="30">
        <v>1</v>
      </c>
      <c r="D173" s="42">
        <v>1</v>
      </c>
      <c r="E173" s="32">
        <v>154200</v>
      </c>
      <c r="F173" s="31"/>
      <c r="G173" s="28"/>
      <c r="H173" s="81" t="s">
        <v>180</v>
      </c>
      <c r="I173" s="113"/>
      <c r="J173" s="113"/>
      <c r="K173" s="112">
        <v>101040777</v>
      </c>
      <c r="L173" s="112"/>
      <c r="M173" s="112"/>
      <c r="N173" s="19"/>
    </row>
    <row r="174" spans="1:14" ht="54" customHeight="1" thickBot="1" x14ac:dyDescent="0.25">
      <c r="A174" s="4" t="s">
        <v>210</v>
      </c>
      <c r="B174" s="73" t="s">
        <v>104</v>
      </c>
      <c r="C174" s="30">
        <v>2</v>
      </c>
      <c r="D174" s="42">
        <v>2</v>
      </c>
      <c r="E174" s="32">
        <v>67000</v>
      </c>
      <c r="F174" s="29"/>
      <c r="G174" s="28"/>
      <c r="H174" s="81" t="s">
        <v>162</v>
      </c>
      <c r="I174" s="113"/>
      <c r="J174" s="113"/>
      <c r="K174" s="112" t="s">
        <v>198</v>
      </c>
      <c r="L174" s="112"/>
      <c r="M174" s="112"/>
      <c r="N174" s="19"/>
    </row>
    <row r="175" spans="1:14" ht="52.5" customHeight="1" thickBot="1" x14ac:dyDescent="0.25">
      <c r="A175" s="4" t="s">
        <v>210</v>
      </c>
      <c r="B175" s="73" t="s">
        <v>95</v>
      </c>
      <c r="C175" s="30">
        <v>1</v>
      </c>
      <c r="D175" s="42">
        <v>1</v>
      </c>
      <c r="E175" s="32">
        <v>170647</v>
      </c>
      <c r="F175" s="27"/>
      <c r="G175" s="28"/>
      <c r="H175" s="81" t="s">
        <v>183</v>
      </c>
      <c r="I175" s="113"/>
      <c r="J175" s="113"/>
      <c r="K175" s="112">
        <v>101041681</v>
      </c>
      <c r="L175" s="112"/>
      <c r="M175" s="112"/>
      <c r="N175" s="19"/>
    </row>
    <row r="176" spans="1:14" ht="55.5" customHeight="1" thickBot="1" x14ac:dyDescent="0.25">
      <c r="A176" s="4" t="s">
        <v>210</v>
      </c>
      <c r="B176" s="73" t="s">
        <v>105</v>
      </c>
      <c r="C176" s="30">
        <v>1</v>
      </c>
      <c r="D176" s="29">
        <v>1</v>
      </c>
      <c r="E176" s="32">
        <v>43920</v>
      </c>
      <c r="F176" s="27"/>
      <c r="G176" s="28"/>
      <c r="H176" s="81" t="s">
        <v>180</v>
      </c>
      <c r="I176" s="113"/>
      <c r="J176" s="113"/>
      <c r="K176" s="112">
        <v>101040778</v>
      </c>
      <c r="L176" s="112"/>
      <c r="M176" s="112"/>
      <c r="N176" s="19"/>
    </row>
    <row r="177" spans="1:14" ht="54.75" customHeight="1" thickBot="1" x14ac:dyDescent="0.25">
      <c r="A177" s="4" t="s">
        <v>210</v>
      </c>
      <c r="B177" s="73" t="s">
        <v>96</v>
      </c>
      <c r="C177" s="30">
        <v>1</v>
      </c>
      <c r="D177" s="42">
        <v>1</v>
      </c>
      <c r="E177" s="32">
        <v>24000</v>
      </c>
      <c r="F177" s="27"/>
      <c r="G177" s="28"/>
      <c r="H177" s="81" t="s">
        <v>177</v>
      </c>
      <c r="I177" s="113"/>
      <c r="J177" s="113"/>
      <c r="K177" s="112">
        <v>101061748</v>
      </c>
      <c r="L177" s="112"/>
      <c r="M177" s="112"/>
      <c r="N177" s="19"/>
    </row>
    <row r="178" spans="1:14" ht="51" customHeight="1" thickBot="1" x14ac:dyDescent="0.25">
      <c r="A178" s="4" t="s">
        <v>210</v>
      </c>
      <c r="B178" s="73" t="s">
        <v>97</v>
      </c>
      <c r="C178" s="30">
        <v>8</v>
      </c>
      <c r="D178" s="42">
        <v>8</v>
      </c>
      <c r="E178" s="32">
        <v>7816</v>
      </c>
      <c r="F178" s="31"/>
      <c r="G178" s="28"/>
      <c r="H178" s="81" t="s">
        <v>183</v>
      </c>
      <c r="I178" s="113"/>
      <c r="J178" s="113"/>
      <c r="K178" s="94" t="s">
        <v>214</v>
      </c>
      <c r="L178" s="95"/>
      <c r="M178" s="96"/>
      <c r="N178" s="19"/>
    </row>
    <row r="179" spans="1:14" ht="54" customHeight="1" thickBot="1" x14ac:dyDescent="0.25">
      <c r="A179" s="4" t="s">
        <v>210</v>
      </c>
      <c r="B179" s="73" t="s">
        <v>106</v>
      </c>
      <c r="C179" s="30">
        <v>8</v>
      </c>
      <c r="D179" s="42">
        <v>8</v>
      </c>
      <c r="E179" s="32">
        <v>1840</v>
      </c>
      <c r="F179" s="31"/>
      <c r="G179" s="28"/>
      <c r="H179" s="81" t="s">
        <v>183</v>
      </c>
      <c r="I179" s="113"/>
      <c r="J179" s="113"/>
      <c r="K179" s="94" t="s">
        <v>214</v>
      </c>
      <c r="L179" s="95"/>
      <c r="M179" s="96"/>
      <c r="N179" s="19"/>
    </row>
    <row r="180" spans="1:14" ht="55.5" customHeight="1" thickBot="1" x14ac:dyDescent="0.25">
      <c r="A180" s="4" t="s">
        <v>210</v>
      </c>
      <c r="B180" s="73" t="s">
        <v>107</v>
      </c>
      <c r="C180" s="30">
        <v>4</v>
      </c>
      <c r="D180" s="42">
        <v>4</v>
      </c>
      <c r="E180" s="32">
        <v>6600</v>
      </c>
      <c r="F180" s="27"/>
      <c r="G180" s="28"/>
      <c r="H180" s="81" t="s">
        <v>160</v>
      </c>
      <c r="I180" s="130"/>
      <c r="J180" s="131"/>
      <c r="K180" s="94" t="s">
        <v>214</v>
      </c>
      <c r="L180" s="95"/>
      <c r="M180" s="96"/>
      <c r="N180" s="19"/>
    </row>
    <row r="181" spans="1:14" ht="102.75" customHeight="1" thickBot="1" x14ac:dyDescent="0.25">
      <c r="A181" s="4" t="s">
        <v>210</v>
      </c>
      <c r="B181" s="73" t="s">
        <v>108</v>
      </c>
      <c r="C181" s="30">
        <v>1</v>
      </c>
      <c r="D181" s="29">
        <v>1</v>
      </c>
      <c r="E181" s="32">
        <v>496111.5</v>
      </c>
      <c r="F181" s="27"/>
      <c r="G181" s="41"/>
      <c r="H181" s="81" t="s">
        <v>212</v>
      </c>
      <c r="I181" s="113"/>
      <c r="J181" s="113"/>
      <c r="K181" s="112">
        <v>101040688</v>
      </c>
      <c r="L181" s="112"/>
      <c r="M181" s="112"/>
      <c r="N181" s="19"/>
    </row>
    <row r="182" spans="1:14" ht="54.75" customHeight="1" thickBot="1" x14ac:dyDescent="0.25">
      <c r="A182" s="4" t="s">
        <v>210</v>
      </c>
      <c r="B182" s="73" t="s">
        <v>109</v>
      </c>
      <c r="C182" s="30">
        <v>1</v>
      </c>
      <c r="D182" s="42">
        <v>1</v>
      </c>
      <c r="E182" s="32">
        <v>153720</v>
      </c>
      <c r="F182" s="27"/>
      <c r="G182" s="28"/>
      <c r="H182" s="81" t="s">
        <v>177</v>
      </c>
      <c r="I182" s="113"/>
      <c r="J182" s="113"/>
      <c r="K182" s="112">
        <v>101040758</v>
      </c>
      <c r="L182" s="112"/>
      <c r="M182" s="112"/>
      <c r="N182" s="19"/>
    </row>
    <row r="183" spans="1:14" ht="55.5" customHeight="1" thickBot="1" x14ac:dyDescent="0.25">
      <c r="A183" s="4" t="s">
        <v>210</v>
      </c>
      <c r="B183" s="73" t="s">
        <v>110</v>
      </c>
      <c r="C183" s="30">
        <v>1</v>
      </c>
      <c r="D183" s="42">
        <v>1</v>
      </c>
      <c r="E183" s="32">
        <v>12000</v>
      </c>
      <c r="F183" s="31"/>
      <c r="G183" s="28"/>
      <c r="H183" s="81" t="s">
        <v>182</v>
      </c>
      <c r="I183" s="113"/>
      <c r="J183" s="113"/>
      <c r="K183" s="112">
        <v>101040796</v>
      </c>
      <c r="L183" s="112"/>
      <c r="M183" s="112"/>
      <c r="N183" s="19"/>
    </row>
    <row r="184" spans="1:14" ht="50.25" customHeight="1" thickBot="1" x14ac:dyDescent="0.25">
      <c r="A184" s="4" t="s">
        <v>210</v>
      </c>
      <c r="B184" s="73" t="s">
        <v>111</v>
      </c>
      <c r="C184" s="30">
        <v>1</v>
      </c>
      <c r="D184" s="42">
        <v>1</v>
      </c>
      <c r="E184" s="32">
        <v>30900</v>
      </c>
      <c r="F184" s="27"/>
      <c r="G184" s="28"/>
      <c r="H184" s="81" t="s">
        <v>162</v>
      </c>
      <c r="I184" s="113"/>
      <c r="J184" s="113"/>
      <c r="K184" s="112">
        <v>101040754</v>
      </c>
      <c r="L184" s="112"/>
      <c r="M184" s="112"/>
      <c r="N184" s="19"/>
    </row>
    <row r="185" spans="1:14" ht="24.75" customHeight="1" thickBot="1" x14ac:dyDescent="0.25">
      <c r="A185" s="4" t="s">
        <v>210</v>
      </c>
      <c r="B185" s="82" t="s">
        <v>243</v>
      </c>
      <c r="C185" s="30">
        <v>36</v>
      </c>
      <c r="D185" s="29"/>
      <c r="E185" s="32"/>
      <c r="F185" s="52"/>
      <c r="G185" s="28"/>
      <c r="H185" s="81"/>
      <c r="I185" s="114"/>
      <c r="J185" s="114"/>
      <c r="K185" s="133"/>
      <c r="L185" s="112"/>
      <c r="M185" s="112"/>
      <c r="N185" s="19"/>
    </row>
    <row r="186" spans="1:14" s="54" customFormat="1" ht="60.75" customHeight="1" thickBot="1" x14ac:dyDescent="0.25">
      <c r="A186" s="50" t="s">
        <v>210</v>
      </c>
      <c r="B186" s="73" t="s">
        <v>229</v>
      </c>
      <c r="C186" s="30"/>
      <c r="D186" s="29">
        <v>10</v>
      </c>
      <c r="E186" s="32">
        <v>232450</v>
      </c>
      <c r="F186" s="52"/>
      <c r="G186" s="28"/>
      <c r="H186" s="81" t="s">
        <v>183</v>
      </c>
      <c r="I186" s="102"/>
      <c r="J186" s="103"/>
      <c r="K186" s="97" t="s">
        <v>188</v>
      </c>
      <c r="L186" s="104"/>
      <c r="M186" s="98"/>
      <c r="N186" s="19"/>
    </row>
    <row r="187" spans="1:14" s="54" customFormat="1" ht="57" customHeight="1" thickBot="1" x14ac:dyDescent="0.25">
      <c r="A187" s="50" t="s">
        <v>210</v>
      </c>
      <c r="B187" s="73" t="s">
        <v>230</v>
      </c>
      <c r="C187" s="30"/>
      <c r="D187" s="29">
        <v>10</v>
      </c>
      <c r="E187" s="32">
        <v>8490</v>
      </c>
      <c r="F187" s="28"/>
      <c r="G187" s="28"/>
      <c r="H187" s="81" t="s">
        <v>183</v>
      </c>
      <c r="I187" s="102"/>
      <c r="J187" s="103"/>
      <c r="K187" s="97" t="s">
        <v>188</v>
      </c>
      <c r="L187" s="104"/>
      <c r="M187" s="98"/>
      <c r="N187" s="19"/>
    </row>
    <row r="188" spans="1:14" s="54" customFormat="1" ht="60" customHeight="1" thickBot="1" x14ac:dyDescent="0.25">
      <c r="A188" s="50" t="s">
        <v>210</v>
      </c>
      <c r="B188" s="73" t="s">
        <v>231</v>
      </c>
      <c r="C188" s="30"/>
      <c r="D188" s="29">
        <v>16</v>
      </c>
      <c r="E188" s="32">
        <v>71744</v>
      </c>
      <c r="F188" s="52"/>
      <c r="G188" s="28"/>
      <c r="H188" s="81" t="s">
        <v>237</v>
      </c>
      <c r="I188" s="102"/>
      <c r="J188" s="103"/>
      <c r="K188" s="99" t="s">
        <v>214</v>
      </c>
      <c r="L188" s="101"/>
      <c r="M188" s="100"/>
      <c r="N188" s="19"/>
    </row>
    <row r="189" spans="1:14" ht="60.75" customHeight="1" thickBot="1" x14ac:dyDescent="0.25">
      <c r="A189" s="4" t="s">
        <v>210</v>
      </c>
      <c r="B189" s="13" t="s">
        <v>112</v>
      </c>
      <c r="C189" s="27"/>
      <c r="D189" s="27"/>
      <c r="E189" s="28"/>
      <c r="F189" s="27">
        <v>1</v>
      </c>
      <c r="G189" s="28">
        <v>17400</v>
      </c>
      <c r="H189" s="81" t="s">
        <v>169</v>
      </c>
      <c r="I189" s="115" t="s">
        <v>233</v>
      </c>
      <c r="J189" s="116"/>
      <c r="K189" s="112">
        <v>101040806</v>
      </c>
      <c r="L189" s="112"/>
      <c r="M189" s="112"/>
      <c r="N189" s="19"/>
    </row>
    <row r="190" spans="1:14" ht="105" customHeight="1" thickBot="1" x14ac:dyDescent="0.25">
      <c r="A190" s="4" t="s">
        <v>210</v>
      </c>
      <c r="B190" s="73" t="s">
        <v>200</v>
      </c>
      <c r="C190" s="27"/>
      <c r="D190" s="27"/>
      <c r="E190" s="28"/>
      <c r="F190" s="30">
        <v>1</v>
      </c>
      <c r="G190" s="32">
        <v>2108</v>
      </c>
      <c r="H190" s="81" t="s">
        <v>202</v>
      </c>
      <c r="I190" s="132" t="s">
        <v>248</v>
      </c>
      <c r="J190" s="132"/>
      <c r="K190" s="112">
        <v>101061694</v>
      </c>
      <c r="L190" s="112"/>
      <c r="M190" s="112"/>
      <c r="N190" s="71"/>
    </row>
    <row r="191" spans="1:14" ht="105.75" customHeight="1" thickBot="1" x14ac:dyDescent="0.25">
      <c r="A191" s="4" t="s">
        <v>210</v>
      </c>
      <c r="B191" s="73" t="s">
        <v>201</v>
      </c>
      <c r="C191" s="27"/>
      <c r="D191" s="27"/>
      <c r="E191" s="28"/>
      <c r="F191" s="30">
        <v>4</v>
      </c>
      <c r="G191" s="32">
        <v>5972</v>
      </c>
      <c r="H191" s="81" t="s">
        <v>202</v>
      </c>
      <c r="I191" s="132" t="s">
        <v>248</v>
      </c>
      <c r="J191" s="132"/>
      <c r="K191" s="94" t="s">
        <v>214</v>
      </c>
      <c r="L191" s="95"/>
      <c r="M191" s="96"/>
      <c r="N191" s="71"/>
    </row>
    <row r="192" spans="1:14" ht="16.5" thickBot="1" x14ac:dyDescent="0.25">
      <c r="A192" s="3"/>
      <c r="B192" s="24"/>
      <c r="C192" s="44">
        <f>SUM(C165:C191)</f>
        <v>113</v>
      </c>
      <c r="D192" s="53">
        <f t="shared" ref="D192:G192" si="10">SUM(D165:D191)</f>
        <v>113</v>
      </c>
      <c r="E192" s="55">
        <f t="shared" si="10"/>
        <v>4161922.9299999997</v>
      </c>
      <c r="F192" s="53">
        <f t="shared" si="10"/>
        <v>6</v>
      </c>
      <c r="G192" s="55">
        <f t="shared" si="10"/>
        <v>25480</v>
      </c>
      <c r="H192" s="5"/>
      <c r="I192" s="111"/>
      <c r="J192" s="111"/>
      <c r="K192" s="94"/>
      <c r="L192" s="95"/>
      <c r="M192" s="96"/>
      <c r="N192" s="19"/>
    </row>
    <row r="193" spans="1:14" s="60" customFormat="1" ht="22.5" customHeight="1" thickBot="1" x14ac:dyDescent="0.25">
      <c r="A193" s="120" t="s">
        <v>12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59"/>
    </row>
    <row r="194" spans="1:14" ht="54.75" customHeight="1" thickBot="1" x14ac:dyDescent="0.25">
      <c r="A194" s="27" t="s">
        <v>210</v>
      </c>
      <c r="B194" s="73" t="s">
        <v>92</v>
      </c>
      <c r="C194" s="30">
        <v>2</v>
      </c>
      <c r="D194" s="42">
        <v>2</v>
      </c>
      <c r="E194" s="32">
        <v>153720</v>
      </c>
      <c r="F194" s="27"/>
      <c r="G194" s="28"/>
      <c r="H194" s="81" t="s">
        <v>162</v>
      </c>
      <c r="I194" s="113"/>
      <c r="J194" s="113"/>
      <c r="K194" s="123" t="s">
        <v>199</v>
      </c>
      <c r="L194" s="123"/>
      <c r="M194" s="123"/>
      <c r="N194" s="19"/>
    </row>
    <row r="195" spans="1:14" ht="56.25" customHeight="1" thickBot="1" x14ac:dyDescent="0.25">
      <c r="A195" s="27" t="s">
        <v>210</v>
      </c>
      <c r="B195" s="73" t="s">
        <v>113</v>
      </c>
      <c r="C195" s="30">
        <v>1</v>
      </c>
      <c r="D195" s="29">
        <v>1</v>
      </c>
      <c r="E195" s="32">
        <v>419703</v>
      </c>
      <c r="F195" s="27"/>
      <c r="G195" s="28"/>
      <c r="H195" s="81" t="s">
        <v>184</v>
      </c>
      <c r="I195" s="113"/>
      <c r="J195" s="113"/>
      <c r="K195" s="123">
        <v>101041696</v>
      </c>
      <c r="L195" s="123"/>
      <c r="M195" s="123"/>
      <c r="N195" s="19"/>
    </row>
    <row r="196" spans="1:14" ht="56.25" customHeight="1" thickBot="1" x14ac:dyDescent="0.25">
      <c r="A196" s="27" t="s">
        <v>210</v>
      </c>
      <c r="B196" s="73" t="s">
        <v>114</v>
      </c>
      <c r="C196" s="30">
        <v>5</v>
      </c>
      <c r="D196" s="42">
        <v>5</v>
      </c>
      <c r="E196" s="32">
        <v>2750</v>
      </c>
      <c r="F196" s="27"/>
      <c r="G196" s="28"/>
      <c r="H196" s="81" t="s">
        <v>184</v>
      </c>
      <c r="I196" s="113"/>
      <c r="J196" s="113"/>
      <c r="K196" s="99" t="s">
        <v>214</v>
      </c>
      <c r="L196" s="101"/>
      <c r="M196" s="100"/>
      <c r="N196" s="19"/>
    </row>
    <row r="197" spans="1:14" ht="49.5" customHeight="1" thickBot="1" x14ac:dyDescent="0.25">
      <c r="A197" s="27" t="s">
        <v>210</v>
      </c>
      <c r="B197" s="73" t="s">
        <v>115</v>
      </c>
      <c r="C197" s="30">
        <v>4</v>
      </c>
      <c r="D197" s="42">
        <v>4</v>
      </c>
      <c r="E197" s="32">
        <v>596</v>
      </c>
      <c r="F197" s="31"/>
      <c r="G197" s="28"/>
      <c r="H197" s="81" t="s">
        <v>184</v>
      </c>
      <c r="I197" s="113"/>
      <c r="J197" s="113"/>
      <c r="K197" s="99" t="s">
        <v>214</v>
      </c>
      <c r="L197" s="101"/>
      <c r="M197" s="100"/>
      <c r="N197" s="19"/>
    </row>
    <row r="198" spans="1:14" ht="55.5" customHeight="1" thickBot="1" x14ac:dyDescent="0.25">
      <c r="A198" s="27" t="s">
        <v>210</v>
      </c>
      <c r="B198" s="73" t="s">
        <v>116</v>
      </c>
      <c r="C198" s="30">
        <v>3</v>
      </c>
      <c r="D198" s="42">
        <v>3</v>
      </c>
      <c r="E198" s="32">
        <v>4128</v>
      </c>
      <c r="F198" s="29"/>
      <c r="G198" s="28"/>
      <c r="H198" s="81" t="s">
        <v>159</v>
      </c>
      <c r="I198" s="113"/>
      <c r="J198" s="113"/>
      <c r="K198" s="99" t="s">
        <v>214</v>
      </c>
      <c r="L198" s="101"/>
      <c r="M198" s="100"/>
      <c r="N198" s="19"/>
    </row>
    <row r="199" spans="1:14" ht="51.75" customHeight="1" thickBot="1" x14ac:dyDescent="0.25">
      <c r="A199" s="27" t="s">
        <v>210</v>
      </c>
      <c r="B199" s="73" t="s">
        <v>117</v>
      </c>
      <c r="C199" s="30">
        <v>8</v>
      </c>
      <c r="D199" s="42">
        <v>8</v>
      </c>
      <c r="E199" s="32">
        <v>1784</v>
      </c>
      <c r="F199" s="27"/>
      <c r="G199" s="28"/>
      <c r="H199" s="81" t="s">
        <v>184</v>
      </c>
      <c r="I199" s="130"/>
      <c r="J199" s="131"/>
      <c r="K199" s="99" t="s">
        <v>214</v>
      </c>
      <c r="L199" s="101"/>
      <c r="M199" s="100"/>
      <c r="N199" s="19"/>
    </row>
    <row r="200" spans="1:14" ht="51.75" customHeight="1" thickBot="1" x14ac:dyDescent="0.25">
      <c r="A200" s="27" t="s">
        <v>210</v>
      </c>
      <c r="B200" s="73" t="s">
        <v>118</v>
      </c>
      <c r="C200" s="30">
        <v>8</v>
      </c>
      <c r="D200" s="29">
        <v>8</v>
      </c>
      <c r="E200" s="32">
        <v>3672</v>
      </c>
      <c r="F200" s="27"/>
      <c r="G200" s="28"/>
      <c r="H200" s="81" t="s">
        <v>184</v>
      </c>
      <c r="I200" s="113"/>
      <c r="J200" s="113"/>
      <c r="K200" s="99" t="s">
        <v>214</v>
      </c>
      <c r="L200" s="101"/>
      <c r="M200" s="100"/>
      <c r="N200" s="19"/>
    </row>
    <row r="201" spans="1:14" ht="55.5" customHeight="1" thickBot="1" x14ac:dyDescent="0.25">
      <c r="A201" s="27" t="s">
        <v>210</v>
      </c>
      <c r="B201" s="73" t="s">
        <v>119</v>
      </c>
      <c r="C201" s="30">
        <v>1</v>
      </c>
      <c r="D201" s="42">
        <v>1</v>
      </c>
      <c r="E201" s="32">
        <v>4055</v>
      </c>
      <c r="F201" s="27"/>
      <c r="G201" s="28"/>
      <c r="H201" s="81" t="s">
        <v>184</v>
      </c>
      <c r="I201" s="113"/>
      <c r="J201" s="113"/>
      <c r="K201" s="123">
        <v>101061700</v>
      </c>
      <c r="L201" s="123"/>
      <c r="M201" s="123"/>
      <c r="N201" s="19"/>
    </row>
    <row r="202" spans="1:14" ht="45.75" customHeight="1" thickBot="1" x14ac:dyDescent="0.25">
      <c r="A202" s="27" t="s">
        <v>210</v>
      </c>
      <c r="B202" s="73" t="s">
        <v>120</v>
      </c>
      <c r="C202" s="30">
        <v>1</v>
      </c>
      <c r="D202" s="42">
        <v>1</v>
      </c>
      <c r="E202" s="32">
        <v>2548</v>
      </c>
      <c r="F202" s="31"/>
      <c r="G202" s="28"/>
      <c r="H202" s="81" t="s">
        <v>184</v>
      </c>
      <c r="I202" s="113"/>
      <c r="J202" s="113"/>
      <c r="K202" s="123">
        <v>101061701</v>
      </c>
      <c r="L202" s="123"/>
      <c r="M202" s="123"/>
      <c r="N202" s="19"/>
    </row>
    <row r="203" spans="1:14" ht="52.5" customHeight="1" thickBot="1" x14ac:dyDescent="0.25">
      <c r="A203" s="27" t="s">
        <v>210</v>
      </c>
      <c r="B203" s="73" t="s">
        <v>121</v>
      </c>
      <c r="C203" s="30">
        <v>1</v>
      </c>
      <c r="D203" s="42">
        <v>1</v>
      </c>
      <c r="E203" s="32">
        <v>68829</v>
      </c>
      <c r="F203" s="31"/>
      <c r="G203" s="28"/>
      <c r="H203" s="81" t="s">
        <v>160</v>
      </c>
      <c r="I203" s="113"/>
      <c r="J203" s="113"/>
      <c r="K203" s="123">
        <v>101061763</v>
      </c>
      <c r="L203" s="123"/>
      <c r="M203" s="123"/>
      <c r="N203" s="19"/>
    </row>
    <row r="204" spans="1:14" ht="16.5" thickBot="1" x14ac:dyDescent="0.25">
      <c r="A204" s="43"/>
      <c r="B204" s="48"/>
      <c r="C204" s="44">
        <f>SUM(C194:C203)</f>
        <v>34</v>
      </c>
      <c r="D204" s="53">
        <f t="shared" ref="D204:G204" si="11">SUM(D194:D203)</f>
        <v>34</v>
      </c>
      <c r="E204" s="55">
        <f t="shared" si="11"/>
        <v>661785</v>
      </c>
      <c r="F204" s="53">
        <f t="shared" si="11"/>
        <v>0</v>
      </c>
      <c r="G204" s="53">
        <f t="shared" si="11"/>
        <v>0</v>
      </c>
      <c r="H204" s="37"/>
      <c r="I204" s="114"/>
      <c r="J204" s="114"/>
      <c r="K204" s="99"/>
      <c r="L204" s="101"/>
      <c r="M204" s="100"/>
      <c r="N204" s="19"/>
    </row>
    <row r="205" spans="1:14" s="60" customFormat="1" ht="27" customHeight="1" thickBot="1" x14ac:dyDescent="0.25">
      <c r="A205" s="120" t="s">
        <v>13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59"/>
    </row>
    <row r="206" spans="1:14" ht="54.75" customHeight="1" thickBot="1" x14ac:dyDescent="0.25">
      <c r="A206" s="27" t="s">
        <v>210</v>
      </c>
      <c r="B206" s="73" t="s">
        <v>122</v>
      </c>
      <c r="C206" s="30">
        <v>4</v>
      </c>
      <c r="D206" s="42">
        <v>4</v>
      </c>
      <c r="E206" s="32">
        <v>1264</v>
      </c>
      <c r="F206" s="27"/>
      <c r="G206" s="28"/>
      <c r="H206" s="81" t="s">
        <v>184</v>
      </c>
      <c r="I206" s="130"/>
      <c r="J206" s="131"/>
      <c r="K206" s="99" t="s">
        <v>214</v>
      </c>
      <c r="L206" s="101"/>
      <c r="M206" s="100"/>
      <c r="N206" s="19"/>
    </row>
    <row r="207" spans="1:14" ht="55.5" customHeight="1" thickBot="1" x14ac:dyDescent="0.25">
      <c r="A207" s="27" t="s">
        <v>210</v>
      </c>
      <c r="B207" s="73" t="s">
        <v>123</v>
      </c>
      <c r="C207" s="30">
        <v>4</v>
      </c>
      <c r="D207" s="29">
        <v>4</v>
      </c>
      <c r="E207" s="32">
        <v>2228</v>
      </c>
      <c r="F207" s="27"/>
      <c r="G207" s="28"/>
      <c r="H207" s="81" t="s">
        <v>184</v>
      </c>
      <c r="I207" s="113"/>
      <c r="J207" s="113"/>
      <c r="K207" s="99" t="s">
        <v>214</v>
      </c>
      <c r="L207" s="101"/>
      <c r="M207" s="100"/>
      <c r="N207" s="19"/>
    </row>
    <row r="208" spans="1:14" ht="51.75" customHeight="1" thickBot="1" x14ac:dyDescent="0.25">
      <c r="A208" s="27" t="s">
        <v>210</v>
      </c>
      <c r="B208" s="73" t="s">
        <v>124</v>
      </c>
      <c r="C208" s="30">
        <v>4</v>
      </c>
      <c r="D208" s="42">
        <v>4</v>
      </c>
      <c r="E208" s="32">
        <v>2820</v>
      </c>
      <c r="F208" s="27"/>
      <c r="G208" s="28"/>
      <c r="H208" s="81" t="s">
        <v>184</v>
      </c>
      <c r="I208" s="113"/>
      <c r="J208" s="113"/>
      <c r="K208" s="99" t="s">
        <v>214</v>
      </c>
      <c r="L208" s="101"/>
      <c r="M208" s="100"/>
      <c r="N208" s="19"/>
    </row>
    <row r="209" spans="1:14" ht="55.5" customHeight="1" thickBot="1" x14ac:dyDescent="0.25">
      <c r="A209" s="27" t="s">
        <v>210</v>
      </c>
      <c r="B209" s="73" t="s">
        <v>125</v>
      </c>
      <c r="C209" s="30">
        <v>4</v>
      </c>
      <c r="D209" s="42">
        <v>4</v>
      </c>
      <c r="E209" s="32">
        <v>448</v>
      </c>
      <c r="F209" s="31"/>
      <c r="G209" s="28"/>
      <c r="H209" s="81" t="s">
        <v>184</v>
      </c>
      <c r="I209" s="113"/>
      <c r="J209" s="113"/>
      <c r="K209" s="99" t="s">
        <v>214</v>
      </c>
      <c r="L209" s="101"/>
      <c r="M209" s="100"/>
      <c r="N209" s="19"/>
    </row>
    <row r="210" spans="1:14" ht="53.25" customHeight="1" thickBot="1" x14ac:dyDescent="0.25">
      <c r="A210" s="27" t="s">
        <v>210</v>
      </c>
      <c r="B210" s="73" t="s">
        <v>137</v>
      </c>
      <c r="C210" s="30">
        <v>4</v>
      </c>
      <c r="D210" s="42">
        <v>4</v>
      </c>
      <c r="E210" s="32">
        <v>1320</v>
      </c>
      <c r="F210" s="31"/>
      <c r="G210" s="28"/>
      <c r="H210" s="81" t="s">
        <v>184</v>
      </c>
      <c r="I210" s="113"/>
      <c r="J210" s="113"/>
      <c r="K210" s="99" t="s">
        <v>214</v>
      </c>
      <c r="L210" s="101"/>
      <c r="M210" s="100"/>
      <c r="N210" s="19"/>
    </row>
    <row r="211" spans="1:14" ht="51.75" customHeight="1" thickBot="1" x14ac:dyDescent="0.25">
      <c r="A211" s="27" t="s">
        <v>210</v>
      </c>
      <c r="B211" s="73" t="s">
        <v>126</v>
      </c>
      <c r="C211" s="30">
        <v>4</v>
      </c>
      <c r="D211" s="42">
        <v>4</v>
      </c>
      <c r="E211" s="32">
        <v>976</v>
      </c>
      <c r="F211" s="27"/>
      <c r="G211" s="28"/>
      <c r="H211" s="81" t="s">
        <v>184</v>
      </c>
      <c r="I211" s="130"/>
      <c r="J211" s="131"/>
      <c r="K211" s="99" t="s">
        <v>214</v>
      </c>
      <c r="L211" s="101"/>
      <c r="M211" s="100"/>
      <c r="N211" s="19"/>
    </row>
    <row r="212" spans="1:14" ht="56.25" customHeight="1" thickBot="1" x14ac:dyDescent="0.25">
      <c r="A212" s="52" t="s">
        <v>210</v>
      </c>
      <c r="B212" s="73" t="s">
        <v>127</v>
      </c>
      <c r="C212" s="30">
        <v>4</v>
      </c>
      <c r="D212" s="29">
        <v>4</v>
      </c>
      <c r="E212" s="32">
        <v>4820</v>
      </c>
      <c r="F212" s="52"/>
      <c r="G212" s="28"/>
      <c r="H212" s="81" t="s">
        <v>184</v>
      </c>
      <c r="I212" s="113"/>
      <c r="J212" s="113"/>
      <c r="K212" s="99" t="s">
        <v>214</v>
      </c>
      <c r="L212" s="101"/>
      <c r="M212" s="100"/>
      <c r="N212" s="19"/>
    </row>
    <row r="213" spans="1:14" ht="51.75" customHeight="1" thickBot="1" x14ac:dyDescent="0.25">
      <c r="A213" s="52" t="s">
        <v>210</v>
      </c>
      <c r="B213" s="73" t="s">
        <v>128</v>
      </c>
      <c r="C213" s="30">
        <v>4</v>
      </c>
      <c r="D213" s="52">
        <v>4</v>
      </c>
      <c r="E213" s="32">
        <v>1088</v>
      </c>
      <c r="F213" s="52"/>
      <c r="G213" s="28"/>
      <c r="H213" s="81" t="s">
        <v>184</v>
      </c>
      <c r="I213" s="113"/>
      <c r="J213" s="113"/>
      <c r="K213" s="99" t="s">
        <v>214</v>
      </c>
      <c r="L213" s="101"/>
      <c r="M213" s="100"/>
      <c r="N213" s="19"/>
    </row>
    <row r="214" spans="1:14" ht="51.75" customHeight="1" thickBot="1" x14ac:dyDescent="0.25">
      <c r="A214" s="52" t="s">
        <v>210</v>
      </c>
      <c r="B214" s="73" t="s">
        <v>138</v>
      </c>
      <c r="C214" s="30">
        <v>4</v>
      </c>
      <c r="D214" s="52">
        <v>4</v>
      </c>
      <c r="E214" s="32">
        <v>2608</v>
      </c>
      <c r="F214" s="31"/>
      <c r="G214" s="28"/>
      <c r="H214" s="81" t="s">
        <v>184</v>
      </c>
      <c r="I214" s="113"/>
      <c r="J214" s="113"/>
      <c r="K214" s="99" t="s">
        <v>214</v>
      </c>
      <c r="L214" s="101"/>
      <c r="M214" s="100"/>
      <c r="N214" s="19"/>
    </row>
    <row r="215" spans="1:14" ht="55.5" customHeight="1" thickBot="1" x14ac:dyDescent="0.25">
      <c r="A215" s="52" t="s">
        <v>210</v>
      </c>
      <c r="B215" s="73" t="s">
        <v>129</v>
      </c>
      <c r="C215" s="30">
        <v>2</v>
      </c>
      <c r="D215" s="52">
        <v>2</v>
      </c>
      <c r="E215" s="32">
        <v>54224</v>
      </c>
      <c r="F215" s="31"/>
      <c r="G215" s="28"/>
      <c r="H215" s="81" t="s">
        <v>184</v>
      </c>
      <c r="I215" s="113"/>
      <c r="J215" s="113"/>
      <c r="K215" s="99" t="s">
        <v>214</v>
      </c>
      <c r="L215" s="101"/>
      <c r="M215" s="100"/>
      <c r="N215" s="19"/>
    </row>
    <row r="216" spans="1:14" ht="54" customHeight="1" thickBot="1" x14ac:dyDescent="0.25">
      <c r="A216" s="52" t="s">
        <v>210</v>
      </c>
      <c r="B216" s="73" t="s">
        <v>130</v>
      </c>
      <c r="C216" s="30">
        <v>4</v>
      </c>
      <c r="D216" s="52">
        <v>4</v>
      </c>
      <c r="E216" s="32">
        <v>33188</v>
      </c>
      <c r="F216" s="52"/>
      <c r="G216" s="28"/>
      <c r="H216" s="81" t="s">
        <v>184</v>
      </c>
      <c r="I216" s="130"/>
      <c r="J216" s="131"/>
      <c r="K216" s="99" t="s">
        <v>214</v>
      </c>
      <c r="L216" s="101"/>
      <c r="M216" s="100"/>
      <c r="N216" s="19"/>
    </row>
    <row r="217" spans="1:14" ht="54" customHeight="1" thickBot="1" x14ac:dyDescent="0.25">
      <c r="A217" s="52" t="s">
        <v>210</v>
      </c>
      <c r="B217" s="73" t="s">
        <v>131</v>
      </c>
      <c r="C217" s="30">
        <v>4</v>
      </c>
      <c r="D217" s="29">
        <v>4</v>
      </c>
      <c r="E217" s="32">
        <v>1680</v>
      </c>
      <c r="F217" s="52"/>
      <c r="G217" s="28"/>
      <c r="H217" s="81" t="s">
        <v>184</v>
      </c>
      <c r="I217" s="113"/>
      <c r="J217" s="113"/>
      <c r="K217" s="99" t="s">
        <v>214</v>
      </c>
      <c r="L217" s="101"/>
      <c r="M217" s="100"/>
      <c r="N217" s="19"/>
    </row>
    <row r="218" spans="1:14" ht="56.25" customHeight="1" thickBot="1" x14ac:dyDescent="0.25">
      <c r="A218" s="52" t="s">
        <v>210</v>
      </c>
      <c r="B218" s="73" t="s">
        <v>139</v>
      </c>
      <c r="C218" s="30">
        <v>4</v>
      </c>
      <c r="D218" s="52">
        <v>4</v>
      </c>
      <c r="E218" s="32">
        <v>9608</v>
      </c>
      <c r="F218" s="52"/>
      <c r="G218" s="28"/>
      <c r="H218" s="81" t="s">
        <v>184</v>
      </c>
      <c r="I218" s="113"/>
      <c r="J218" s="113"/>
      <c r="K218" s="99" t="s">
        <v>214</v>
      </c>
      <c r="L218" s="101"/>
      <c r="M218" s="100"/>
      <c r="N218" s="19"/>
    </row>
    <row r="219" spans="1:14" ht="54" customHeight="1" thickBot="1" x14ac:dyDescent="0.25">
      <c r="A219" s="52" t="s">
        <v>210</v>
      </c>
      <c r="B219" s="73" t="s">
        <v>132</v>
      </c>
      <c r="C219" s="30">
        <v>4</v>
      </c>
      <c r="D219" s="52">
        <v>4</v>
      </c>
      <c r="E219" s="32">
        <v>4068</v>
      </c>
      <c r="F219" s="31"/>
      <c r="G219" s="28"/>
      <c r="H219" s="81" t="s">
        <v>184</v>
      </c>
      <c r="I219" s="113"/>
      <c r="J219" s="113"/>
      <c r="K219" s="99" t="s">
        <v>214</v>
      </c>
      <c r="L219" s="101"/>
      <c r="M219" s="100"/>
      <c r="N219" s="19"/>
    </row>
    <row r="220" spans="1:14" ht="53.25" customHeight="1" thickBot="1" x14ac:dyDescent="0.25">
      <c r="A220" s="52" t="s">
        <v>210</v>
      </c>
      <c r="B220" s="73" t="s">
        <v>140</v>
      </c>
      <c r="C220" s="30">
        <v>4</v>
      </c>
      <c r="D220" s="52">
        <v>4</v>
      </c>
      <c r="E220" s="32">
        <v>8848</v>
      </c>
      <c r="F220" s="29"/>
      <c r="G220" s="28"/>
      <c r="H220" s="81" t="s">
        <v>184</v>
      </c>
      <c r="I220" s="113"/>
      <c r="J220" s="113"/>
      <c r="K220" s="99" t="s">
        <v>214</v>
      </c>
      <c r="L220" s="101"/>
      <c r="M220" s="100"/>
      <c r="N220" s="19"/>
    </row>
    <row r="221" spans="1:14" ht="55.5" customHeight="1" thickBot="1" x14ac:dyDescent="0.25">
      <c r="A221" s="52" t="s">
        <v>210</v>
      </c>
      <c r="B221" s="73" t="s">
        <v>133</v>
      </c>
      <c r="C221" s="30">
        <v>4</v>
      </c>
      <c r="D221" s="52">
        <v>4</v>
      </c>
      <c r="E221" s="32">
        <v>2348</v>
      </c>
      <c r="F221" s="52"/>
      <c r="G221" s="28"/>
      <c r="H221" s="81" t="s">
        <v>184</v>
      </c>
      <c r="I221" s="130"/>
      <c r="J221" s="131"/>
      <c r="K221" s="99" t="s">
        <v>214</v>
      </c>
      <c r="L221" s="101"/>
      <c r="M221" s="100"/>
      <c r="N221" s="19"/>
    </row>
    <row r="222" spans="1:14" ht="50.25" customHeight="1" thickBot="1" x14ac:dyDescent="0.25">
      <c r="A222" s="52" t="s">
        <v>210</v>
      </c>
      <c r="B222" s="73" t="s">
        <v>134</v>
      </c>
      <c r="C222" s="30">
        <v>4</v>
      </c>
      <c r="D222" s="29">
        <v>4</v>
      </c>
      <c r="E222" s="32">
        <v>2348</v>
      </c>
      <c r="F222" s="52"/>
      <c r="G222" s="28"/>
      <c r="H222" s="81" t="s">
        <v>184</v>
      </c>
      <c r="I222" s="113"/>
      <c r="J222" s="113"/>
      <c r="K222" s="99" t="s">
        <v>214</v>
      </c>
      <c r="L222" s="101"/>
      <c r="M222" s="100"/>
      <c r="N222" s="19"/>
    </row>
    <row r="223" spans="1:14" ht="52.5" customHeight="1" thickBot="1" x14ac:dyDescent="0.25">
      <c r="A223" s="52" t="s">
        <v>210</v>
      </c>
      <c r="B223" s="73" t="s">
        <v>135</v>
      </c>
      <c r="C223" s="30">
        <v>4</v>
      </c>
      <c r="D223" s="52">
        <v>4</v>
      </c>
      <c r="E223" s="32">
        <v>9684</v>
      </c>
      <c r="F223" s="52"/>
      <c r="G223" s="28"/>
      <c r="H223" s="81" t="s">
        <v>184</v>
      </c>
      <c r="I223" s="113"/>
      <c r="J223" s="113"/>
      <c r="K223" s="99" t="s">
        <v>214</v>
      </c>
      <c r="L223" s="101"/>
      <c r="M223" s="100"/>
      <c r="N223" s="19"/>
    </row>
    <row r="224" spans="1:14" ht="52.5" customHeight="1" thickBot="1" x14ac:dyDescent="0.25">
      <c r="A224" s="52" t="s">
        <v>210</v>
      </c>
      <c r="B224" s="73" t="s">
        <v>136</v>
      </c>
      <c r="C224" s="30">
        <v>4</v>
      </c>
      <c r="D224" s="52">
        <v>4</v>
      </c>
      <c r="E224" s="32">
        <v>3276</v>
      </c>
      <c r="F224" s="31"/>
      <c r="G224" s="28"/>
      <c r="H224" s="81" t="s">
        <v>184</v>
      </c>
      <c r="I224" s="113"/>
      <c r="J224" s="113"/>
      <c r="K224" s="99" t="s">
        <v>214</v>
      </c>
      <c r="L224" s="101"/>
      <c r="M224" s="100"/>
      <c r="N224" s="19"/>
    </row>
    <row r="225" spans="1:14" ht="108.75" customHeight="1" thickBot="1" x14ac:dyDescent="0.25">
      <c r="A225" s="27" t="s">
        <v>210</v>
      </c>
      <c r="B225" s="73" t="s">
        <v>205</v>
      </c>
      <c r="C225" s="30"/>
      <c r="D225" s="27"/>
      <c r="E225" s="32"/>
      <c r="F225" s="30">
        <v>10</v>
      </c>
      <c r="G225" s="32">
        <v>2130</v>
      </c>
      <c r="H225" s="81" t="s">
        <v>184</v>
      </c>
      <c r="I225" s="132" t="s">
        <v>249</v>
      </c>
      <c r="J225" s="132"/>
      <c r="K225" s="99" t="s">
        <v>214</v>
      </c>
      <c r="L225" s="101"/>
      <c r="M225" s="100"/>
      <c r="N225" s="72"/>
    </row>
    <row r="226" spans="1:14" ht="80.25" customHeight="1" thickBot="1" x14ac:dyDescent="0.25">
      <c r="A226" s="27" t="s">
        <v>210</v>
      </c>
      <c r="B226" s="73" t="s">
        <v>206</v>
      </c>
      <c r="C226" s="30"/>
      <c r="D226" s="27"/>
      <c r="E226" s="32"/>
      <c r="F226" s="30">
        <v>10</v>
      </c>
      <c r="G226" s="32">
        <v>2130</v>
      </c>
      <c r="H226" s="81" t="s">
        <v>184</v>
      </c>
      <c r="I226" s="132" t="s">
        <v>250</v>
      </c>
      <c r="J226" s="132"/>
      <c r="K226" s="99" t="s">
        <v>214</v>
      </c>
      <c r="L226" s="101"/>
      <c r="M226" s="100"/>
      <c r="N226" s="72"/>
    </row>
    <row r="227" spans="1:14" ht="79.5" customHeight="1" thickBot="1" x14ac:dyDescent="0.25">
      <c r="A227" s="27" t="s">
        <v>210</v>
      </c>
      <c r="B227" s="73" t="s">
        <v>207</v>
      </c>
      <c r="C227" s="30"/>
      <c r="D227" s="27"/>
      <c r="E227" s="32"/>
      <c r="F227" s="30">
        <v>10</v>
      </c>
      <c r="G227" s="32">
        <v>2130</v>
      </c>
      <c r="H227" s="81" t="s">
        <v>184</v>
      </c>
      <c r="I227" s="132" t="s">
        <v>250</v>
      </c>
      <c r="J227" s="132"/>
      <c r="K227" s="99" t="s">
        <v>214</v>
      </c>
      <c r="L227" s="101"/>
      <c r="M227" s="100"/>
      <c r="N227" s="72"/>
    </row>
    <row r="228" spans="1:14" ht="81.75" customHeight="1" thickBot="1" x14ac:dyDescent="0.25">
      <c r="A228" s="27" t="s">
        <v>210</v>
      </c>
      <c r="B228" s="73" t="s">
        <v>208</v>
      </c>
      <c r="C228" s="30"/>
      <c r="D228" s="27"/>
      <c r="E228" s="32"/>
      <c r="F228" s="30">
        <v>10</v>
      </c>
      <c r="G228" s="32">
        <v>2130</v>
      </c>
      <c r="H228" s="81" t="s">
        <v>184</v>
      </c>
      <c r="I228" s="132" t="s">
        <v>250</v>
      </c>
      <c r="J228" s="132"/>
      <c r="K228" s="99" t="s">
        <v>214</v>
      </c>
      <c r="L228" s="101"/>
      <c r="M228" s="100"/>
      <c r="N228" s="72"/>
    </row>
    <row r="229" spans="1:14" ht="16.5" thickBot="1" x14ac:dyDescent="0.25">
      <c r="A229" s="27" t="s">
        <v>14</v>
      </c>
      <c r="B229" s="46" t="s">
        <v>11</v>
      </c>
      <c r="C229" s="65">
        <f>SUM(C206:C228)</f>
        <v>74</v>
      </c>
      <c r="D229" s="65">
        <f>SUM(D206:D228)</f>
        <v>74</v>
      </c>
      <c r="E229" s="66">
        <f t="shared" ref="E229:G229" si="12">SUM(E206:E228)</f>
        <v>146844</v>
      </c>
      <c r="F229" s="65">
        <f t="shared" si="12"/>
        <v>40</v>
      </c>
      <c r="G229" s="66">
        <f t="shared" si="12"/>
        <v>8520</v>
      </c>
      <c r="H229" s="45"/>
      <c r="I229" s="113"/>
      <c r="J229" s="113"/>
      <c r="K229" s="123" t="s">
        <v>14</v>
      </c>
      <c r="L229" s="123"/>
      <c r="M229" s="123"/>
    </row>
    <row r="230" spans="1:14" ht="15.75" customHeight="1" thickBot="1" x14ac:dyDescent="0.25">
      <c r="A230" s="122" t="s">
        <v>15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9"/>
    </row>
    <row r="231" spans="1:14" ht="16.5" thickBot="1" x14ac:dyDescent="0.25">
      <c r="A231" s="27" t="s">
        <v>14</v>
      </c>
      <c r="B231" s="26"/>
      <c r="C231" s="27"/>
      <c r="D231" s="27"/>
      <c r="E231" s="27"/>
      <c r="F231" s="27"/>
      <c r="G231" s="27"/>
      <c r="H231" s="45"/>
      <c r="I231" s="113"/>
      <c r="J231" s="113"/>
      <c r="K231" s="123" t="s">
        <v>14</v>
      </c>
      <c r="L231" s="123"/>
      <c r="M231" s="123"/>
      <c r="N231" s="19"/>
    </row>
    <row r="232" spans="1:14" ht="16.5" thickBot="1" x14ac:dyDescent="0.25">
      <c r="A232" s="27" t="s">
        <v>14</v>
      </c>
      <c r="B232" s="26"/>
      <c r="C232" s="27"/>
      <c r="D232" s="27"/>
      <c r="E232" s="27"/>
      <c r="F232" s="27"/>
      <c r="G232" s="27"/>
      <c r="H232" s="45"/>
      <c r="I232" s="113"/>
      <c r="J232" s="113"/>
      <c r="K232" s="123" t="s">
        <v>14</v>
      </c>
      <c r="L232" s="123"/>
      <c r="M232" s="123"/>
      <c r="N232" s="19"/>
    </row>
    <row r="233" spans="1:14" ht="16.5" thickBot="1" x14ac:dyDescent="0.25">
      <c r="A233" s="27" t="s">
        <v>14</v>
      </c>
      <c r="B233" s="26" t="s">
        <v>11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45"/>
      <c r="I233" s="113"/>
      <c r="J233" s="113"/>
      <c r="K233" s="123" t="s">
        <v>14</v>
      </c>
      <c r="L233" s="123"/>
      <c r="M233" s="123"/>
      <c r="N233" s="19"/>
    </row>
    <row r="234" spans="1:14" ht="25.5" customHeight="1" thickBot="1" x14ac:dyDescent="0.25">
      <c r="A234" s="122" t="s">
        <v>16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9"/>
    </row>
    <row r="235" spans="1:14" ht="16.5" thickBot="1" x14ac:dyDescent="0.25">
      <c r="A235" s="27" t="s">
        <v>14</v>
      </c>
      <c r="B235" s="26"/>
      <c r="C235" s="27"/>
      <c r="D235" s="27"/>
      <c r="E235" s="27"/>
      <c r="F235" s="27"/>
      <c r="G235" s="27"/>
      <c r="H235" s="45"/>
      <c r="I235" s="113"/>
      <c r="J235" s="113"/>
      <c r="K235" s="123" t="s">
        <v>14</v>
      </c>
      <c r="L235" s="123"/>
      <c r="M235" s="123"/>
      <c r="N235" s="19"/>
    </row>
    <row r="236" spans="1:14" ht="16.5" thickBot="1" x14ac:dyDescent="0.25">
      <c r="A236" s="27" t="s">
        <v>14</v>
      </c>
      <c r="B236" s="26" t="s">
        <v>11</v>
      </c>
      <c r="C236" s="27"/>
      <c r="D236" s="27"/>
      <c r="E236" s="27"/>
      <c r="F236" s="27"/>
      <c r="G236" s="27"/>
      <c r="H236" s="45"/>
      <c r="I236" s="113"/>
      <c r="J236" s="113"/>
      <c r="K236" s="123" t="s">
        <v>14</v>
      </c>
      <c r="L236" s="123"/>
      <c r="M236" s="123"/>
      <c r="N236" s="19"/>
    </row>
    <row r="237" spans="1:14" ht="38.25" customHeight="1" thickBot="1" x14ac:dyDescent="0.25">
      <c r="A237" s="122" t="s">
        <v>17</v>
      </c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9"/>
    </row>
    <row r="238" spans="1:14" ht="16.5" thickBot="1" x14ac:dyDescent="0.25">
      <c r="A238" s="27" t="s">
        <v>14</v>
      </c>
      <c r="B238" s="26"/>
      <c r="C238" s="27"/>
      <c r="D238" s="27"/>
      <c r="E238" s="27"/>
      <c r="F238" s="27"/>
      <c r="G238" s="27"/>
      <c r="H238" s="45"/>
      <c r="I238" s="113"/>
      <c r="J238" s="113"/>
      <c r="K238" s="123" t="s">
        <v>14</v>
      </c>
      <c r="L238" s="123"/>
      <c r="M238" s="123"/>
      <c r="N238" s="19"/>
    </row>
    <row r="239" spans="1:14" ht="16.5" thickBot="1" x14ac:dyDescent="0.25">
      <c r="A239" s="27" t="s">
        <v>14</v>
      </c>
      <c r="B239" s="26" t="s">
        <v>11</v>
      </c>
      <c r="C239" s="27"/>
      <c r="D239" s="27"/>
      <c r="E239" s="27"/>
      <c r="F239" s="27"/>
      <c r="G239" s="27"/>
      <c r="H239" s="45"/>
      <c r="I239" s="113"/>
      <c r="J239" s="113"/>
      <c r="K239" s="123" t="s">
        <v>14</v>
      </c>
      <c r="L239" s="123"/>
      <c r="M239" s="123"/>
      <c r="N239" s="19"/>
    </row>
    <row r="240" spans="1:14" ht="25.5" customHeight="1" thickBot="1" x14ac:dyDescent="0.25">
      <c r="A240" s="162" t="s">
        <v>18</v>
      </c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9"/>
    </row>
    <row r="241" spans="1:14" ht="16.5" thickBot="1" x14ac:dyDescent="0.25">
      <c r="A241" s="27" t="s">
        <v>14</v>
      </c>
      <c r="B241" s="26"/>
      <c r="C241" s="27"/>
      <c r="D241" s="27"/>
      <c r="E241" s="27"/>
      <c r="F241" s="27"/>
      <c r="G241" s="27"/>
      <c r="H241" s="45"/>
      <c r="I241" s="113"/>
      <c r="J241" s="113"/>
      <c r="K241" s="123" t="s">
        <v>14</v>
      </c>
      <c r="L241" s="123"/>
      <c r="M241" s="123"/>
      <c r="N241" s="19"/>
    </row>
    <row r="242" spans="1:14" ht="16.5" thickBot="1" x14ac:dyDescent="0.25">
      <c r="A242" s="27" t="s">
        <v>14</v>
      </c>
      <c r="B242" s="26" t="s">
        <v>11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45"/>
      <c r="I242" s="113"/>
      <c r="J242" s="113"/>
      <c r="K242" s="123" t="s">
        <v>14</v>
      </c>
      <c r="L242" s="123"/>
      <c r="M242" s="123"/>
      <c r="N242" s="19"/>
    </row>
    <row r="243" spans="1:14" ht="25.5" customHeight="1" thickBot="1" x14ac:dyDescent="0.25">
      <c r="A243" s="122" t="s">
        <v>19</v>
      </c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9"/>
    </row>
    <row r="244" spans="1:14" ht="16.5" thickBot="1" x14ac:dyDescent="0.25">
      <c r="A244" s="27" t="s">
        <v>14</v>
      </c>
      <c r="B244" s="26"/>
      <c r="C244" s="27"/>
      <c r="D244" s="27"/>
      <c r="E244" s="27"/>
      <c r="F244" s="27"/>
      <c r="G244" s="27"/>
      <c r="H244" s="45"/>
      <c r="I244" s="113"/>
      <c r="J244" s="113"/>
      <c r="K244" s="123" t="s">
        <v>14</v>
      </c>
      <c r="L244" s="123"/>
      <c r="M244" s="123"/>
      <c r="N244" s="19"/>
    </row>
    <row r="245" spans="1:14" ht="16.5" thickBot="1" x14ac:dyDescent="0.25">
      <c r="A245" s="27" t="s">
        <v>14</v>
      </c>
      <c r="B245" s="26" t="s">
        <v>11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45"/>
      <c r="I245" s="113"/>
      <c r="J245" s="113"/>
      <c r="K245" s="123" t="s">
        <v>14</v>
      </c>
      <c r="L245" s="123"/>
      <c r="M245" s="123"/>
      <c r="N245" s="19"/>
    </row>
    <row r="246" spans="1:14" ht="25.5" customHeight="1" thickBot="1" x14ac:dyDescent="0.25">
      <c r="A246" s="122" t="s">
        <v>20</v>
      </c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9"/>
    </row>
    <row r="247" spans="1:14" ht="16.5" thickBot="1" x14ac:dyDescent="0.25">
      <c r="A247" s="27" t="s">
        <v>14</v>
      </c>
      <c r="B247" s="26"/>
      <c r="C247" s="27"/>
      <c r="D247" s="27"/>
      <c r="E247" s="27"/>
      <c r="F247" s="27"/>
      <c r="G247" s="27"/>
      <c r="H247" s="45"/>
      <c r="I247" s="113"/>
      <c r="J247" s="113"/>
      <c r="K247" s="123" t="s">
        <v>14</v>
      </c>
      <c r="L247" s="123"/>
      <c r="M247" s="123"/>
      <c r="N247" s="19"/>
    </row>
    <row r="248" spans="1:14" ht="16.5" thickBot="1" x14ac:dyDescent="0.25">
      <c r="A248" s="27" t="s">
        <v>14</v>
      </c>
      <c r="B248" s="26" t="s">
        <v>11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45"/>
      <c r="I248" s="113"/>
      <c r="J248" s="113"/>
      <c r="K248" s="123" t="s">
        <v>14</v>
      </c>
      <c r="L248" s="123"/>
      <c r="M248" s="123"/>
      <c r="N248" s="19"/>
    </row>
    <row r="249" spans="1:14" ht="39" customHeight="1" thickBot="1" x14ac:dyDescent="0.25">
      <c r="A249" s="27"/>
      <c r="B249" s="13" t="s">
        <v>154</v>
      </c>
      <c r="C249" s="27"/>
      <c r="D249" s="27"/>
      <c r="E249" s="28"/>
      <c r="F249" s="27"/>
      <c r="G249" s="28"/>
      <c r="H249" s="45"/>
      <c r="I249" s="130"/>
      <c r="J249" s="131"/>
      <c r="K249" s="99"/>
      <c r="L249" s="101"/>
      <c r="M249" s="100"/>
      <c r="N249" s="19"/>
    </row>
    <row r="250" spans="1:14" ht="24" customHeight="1" thickBot="1" x14ac:dyDescent="0.25">
      <c r="A250" s="39"/>
      <c r="B250" s="14" t="s">
        <v>21</v>
      </c>
      <c r="C250" s="39">
        <f>C192</f>
        <v>113</v>
      </c>
      <c r="D250" s="39">
        <f t="shared" ref="D250:G250" si="13">D192</f>
        <v>113</v>
      </c>
      <c r="E250" s="40">
        <f t="shared" si="13"/>
        <v>4161922.9299999997</v>
      </c>
      <c r="F250" s="39">
        <f t="shared" si="13"/>
        <v>6</v>
      </c>
      <c r="G250" s="40">
        <f t="shared" si="13"/>
        <v>25480</v>
      </c>
      <c r="H250" s="47"/>
      <c r="I250" s="121"/>
      <c r="J250" s="121"/>
      <c r="K250" s="122"/>
      <c r="L250" s="122"/>
      <c r="M250" s="122"/>
    </row>
    <row r="251" spans="1:14" ht="23.25" customHeight="1" thickBot="1" x14ac:dyDescent="0.25">
      <c r="A251" s="39"/>
      <c r="B251" s="14" t="s">
        <v>22</v>
      </c>
      <c r="C251" s="39">
        <f>C204</f>
        <v>34</v>
      </c>
      <c r="D251" s="39">
        <f t="shared" ref="D251:G251" si="14">D204</f>
        <v>34</v>
      </c>
      <c r="E251" s="40">
        <f t="shared" si="14"/>
        <v>661785</v>
      </c>
      <c r="F251" s="39">
        <f t="shared" si="14"/>
        <v>0</v>
      </c>
      <c r="G251" s="40">
        <f t="shared" si="14"/>
        <v>0</v>
      </c>
      <c r="H251" s="47"/>
      <c r="I251" s="121"/>
      <c r="J251" s="121"/>
      <c r="K251" s="122"/>
      <c r="L251" s="122"/>
      <c r="M251" s="122"/>
    </row>
    <row r="252" spans="1:14" ht="24" customHeight="1" thickBot="1" x14ac:dyDescent="0.25">
      <c r="A252" s="39"/>
      <c r="B252" s="14" t="s">
        <v>204</v>
      </c>
      <c r="C252" s="39">
        <f>C229</f>
        <v>74</v>
      </c>
      <c r="D252" s="39">
        <f t="shared" ref="D252:G252" si="15">D229</f>
        <v>74</v>
      </c>
      <c r="E252" s="40">
        <f t="shared" si="15"/>
        <v>146844</v>
      </c>
      <c r="F252" s="39">
        <f t="shared" si="15"/>
        <v>40</v>
      </c>
      <c r="G252" s="40">
        <f t="shared" si="15"/>
        <v>8520</v>
      </c>
      <c r="H252" s="47"/>
      <c r="I252" s="121"/>
      <c r="J252" s="121"/>
      <c r="K252" s="122"/>
      <c r="L252" s="122"/>
      <c r="M252" s="122"/>
    </row>
    <row r="253" spans="1:14" ht="22.5" customHeight="1" thickBot="1" x14ac:dyDescent="0.25">
      <c r="A253" s="39"/>
      <c r="B253" s="14" t="s">
        <v>78</v>
      </c>
      <c r="C253" s="39">
        <f>C250+C251+C252</f>
        <v>221</v>
      </c>
      <c r="D253" s="39">
        <f t="shared" ref="D253:G253" si="16">D250+D251+D252</f>
        <v>221</v>
      </c>
      <c r="E253" s="40">
        <f t="shared" si="16"/>
        <v>4970551.93</v>
      </c>
      <c r="F253" s="39">
        <f t="shared" si="16"/>
        <v>46</v>
      </c>
      <c r="G253" s="40">
        <f t="shared" si="16"/>
        <v>34000</v>
      </c>
      <c r="H253" s="47"/>
      <c r="I253" s="121"/>
      <c r="J253" s="121"/>
      <c r="K253" s="122"/>
      <c r="L253" s="122"/>
      <c r="M253" s="122"/>
    </row>
    <row r="254" spans="1:14" s="79" customFormat="1" ht="19.5" customHeight="1" thickBot="1" x14ac:dyDescent="0.25">
      <c r="A254" s="118" t="s">
        <v>79</v>
      </c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9"/>
    </row>
    <row r="255" spans="1:14" s="60" customFormat="1" ht="21.75" customHeight="1" thickBot="1" x14ac:dyDescent="0.25">
      <c r="A255" s="119" t="s">
        <v>9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59"/>
    </row>
    <row r="256" spans="1:14" s="60" customFormat="1" ht="17.25" customHeight="1" thickBot="1" x14ac:dyDescent="0.25">
      <c r="A256" s="120" t="s">
        <v>10</v>
      </c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59"/>
    </row>
    <row r="257" spans="1:14" ht="55.5" customHeight="1" thickBot="1" x14ac:dyDescent="0.25">
      <c r="A257" s="27" t="s">
        <v>210</v>
      </c>
      <c r="B257" s="73" t="s">
        <v>143</v>
      </c>
      <c r="C257" s="30">
        <v>2</v>
      </c>
      <c r="D257" s="42">
        <v>2</v>
      </c>
      <c r="E257" s="32">
        <v>4000</v>
      </c>
      <c r="F257" s="27"/>
      <c r="G257" s="28"/>
      <c r="H257" s="85" t="s">
        <v>182</v>
      </c>
      <c r="I257" s="130"/>
      <c r="J257" s="131"/>
      <c r="K257" s="99" t="s">
        <v>214</v>
      </c>
      <c r="L257" s="101"/>
      <c r="M257" s="100"/>
      <c r="N257" s="19"/>
    </row>
    <row r="258" spans="1:14" ht="65.25" customHeight="1" thickBot="1" x14ac:dyDescent="0.25">
      <c r="A258" s="27" t="s">
        <v>210</v>
      </c>
      <c r="B258" s="73" t="s">
        <v>144</v>
      </c>
      <c r="C258" s="30">
        <v>2</v>
      </c>
      <c r="D258" s="29">
        <v>2</v>
      </c>
      <c r="E258" s="32">
        <v>76000</v>
      </c>
      <c r="F258" s="27"/>
      <c r="G258" s="28"/>
      <c r="H258" s="85" t="s">
        <v>182</v>
      </c>
      <c r="I258" s="113"/>
      <c r="J258" s="113"/>
      <c r="K258" s="123" t="s">
        <v>192</v>
      </c>
      <c r="L258" s="123"/>
      <c r="M258" s="123"/>
      <c r="N258" s="19"/>
    </row>
    <row r="259" spans="1:14" ht="54.75" customHeight="1" thickBot="1" x14ac:dyDescent="0.25">
      <c r="A259" s="27" t="s">
        <v>210</v>
      </c>
      <c r="B259" s="73" t="s">
        <v>141</v>
      </c>
      <c r="C259" s="30">
        <v>2</v>
      </c>
      <c r="D259" s="42">
        <v>2</v>
      </c>
      <c r="E259" s="32">
        <v>4000</v>
      </c>
      <c r="F259" s="27"/>
      <c r="G259" s="28"/>
      <c r="H259" s="85" t="s">
        <v>182</v>
      </c>
      <c r="I259" s="113"/>
      <c r="J259" s="113"/>
      <c r="K259" s="99" t="s">
        <v>214</v>
      </c>
      <c r="L259" s="101"/>
      <c r="M259" s="100"/>
      <c r="N259" s="19"/>
    </row>
    <row r="260" spans="1:14" ht="54" customHeight="1" thickBot="1" x14ac:dyDescent="0.25">
      <c r="A260" s="27" t="s">
        <v>210</v>
      </c>
      <c r="B260" s="73" t="s">
        <v>142</v>
      </c>
      <c r="C260" s="30">
        <v>2</v>
      </c>
      <c r="D260" s="42">
        <v>2</v>
      </c>
      <c r="E260" s="32">
        <v>12000</v>
      </c>
      <c r="F260" s="31"/>
      <c r="G260" s="28"/>
      <c r="H260" s="85" t="s">
        <v>182</v>
      </c>
      <c r="I260" s="113"/>
      <c r="J260" s="113"/>
      <c r="K260" s="99" t="s">
        <v>214</v>
      </c>
      <c r="L260" s="101"/>
      <c r="M260" s="100"/>
      <c r="N260" s="19"/>
    </row>
    <row r="261" spans="1:14" ht="16.5" thickBot="1" x14ac:dyDescent="0.25">
      <c r="A261" s="43"/>
      <c r="B261" s="48" t="s">
        <v>225</v>
      </c>
      <c r="C261" s="44">
        <f>SUM(C257:C260)</f>
        <v>8</v>
      </c>
      <c r="D261" s="44">
        <f t="shared" ref="D261:G261" si="17">SUM(D257:D260)</f>
        <v>8</v>
      </c>
      <c r="E261" s="49">
        <f>SUM(E257:E260)</f>
        <v>96000</v>
      </c>
      <c r="F261" s="44">
        <f t="shared" si="17"/>
        <v>0</v>
      </c>
      <c r="G261" s="77">
        <f t="shared" si="17"/>
        <v>0</v>
      </c>
      <c r="H261" s="37"/>
      <c r="I261" s="113"/>
      <c r="J261" s="113"/>
      <c r="K261" s="99"/>
      <c r="L261" s="101"/>
      <c r="M261" s="100"/>
      <c r="N261" s="19"/>
    </row>
    <row r="262" spans="1:14" s="60" customFormat="1" ht="23.25" customHeight="1" thickBot="1" x14ac:dyDescent="0.25">
      <c r="A262" s="120" t="s">
        <v>12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59"/>
    </row>
    <row r="263" spans="1:14" s="25" customFormat="1" ht="24" customHeight="1" thickBot="1" x14ac:dyDescent="0.25">
      <c r="A263" s="44"/>
      <c r="B263" s="44" t="s">
        <v>221</v>
      </c>
      <c r="C263" s="44">
        <v>2</v>
      </c>
      <c r="D263" s="44"/>
      <c r="E263" s="44"/>
      <c r="F263" s="44"/>
      <c r="G263" s="44"/>
      <c r="H263" s="44"/>
      <c r="I263" s="105"/>
      <c r="J263" s="106"/>
      <c r="K263" s="105"/>
      <c r="L263" s="109"/>
      <c r="M263" s="106"/>
      <c r="N263" s="19"/>
    </row>
    <row r="264" spans="1:14" s="25" customFormat="1" ht="55.5" customHeight="1" thickBot="1" x14ac:dyDescent="0.25">
      <c r="A264" s="52" t="s">
        <v>210</v>
      </c>
      <c r="B264" s="90" t="s">
        <v>223</v>
      </c>
      <c r="C264" s="44"/>
      <c r="D264" s="44">
        <v>1</v>
      </c>
      <c r="E264" s="74">
        <v>90000</v>
      </c>
      <c r="F264" s="44"/>
      <c r="G264" s="44"/>
      <c r="H264" s="73" t="s">
        <v>238</v>
      </c>
      <c r="I264" s="107"/>
      <c r="J264" s="108"/>
      <c r="K264" s="127">
        <v>101041697</v>
      </c>
      <c r="L264" s="128"/>
      <c r="M264" s="129"/>
      <c r="N264" s="19"/>
    </row>
    <row r="265" spans="1:14" ht="54" customHeight="1" thickBot="1" x14ac:dyDescent="0.25">
      <c r="A265" s="27" t="s">
        <v>210</v>
      </c>
      <c r="B265" s="73" t="s">
        <v>244</v>
      </c>
      <c r="C265" s="30"/>
      <c r="D265" s="42">
        <v>1</v>
      </c>
      <c r="E265" s="32">
        <v>75498</v>
      </c>
      <c r="F265" s="27"/>
      <c r="G265" s="28"/>
      <c r="H265" s="85" t="s">
        <v>182</v>
      </c>
      <c r="I265" s="113"/>
      <c r="J265" s="113"/>
      <c r="K265" s="124" t="s">
        <v>239</v>
      </c>
      <c r="L265" s="125"/>
      <c r="M265" s="125"/>
      <c r="N265" s="19"/>
    </row>
    <row r="266" spans="1:14" ht="54" customHeight="1" thickBot="1" x14ac:dyDescent="0.25">
      <c r="A266" s="27" t="s">
        <v>210</v>
      </c>
      <c r="B266" s="73" t="s">
        <v>148</v>
      </c>
      <c r="C266" s="30">
        <v>2</v>
      </c>
      <c r="D266" s="29">
        <v>2</v>
      </c>
      <c r="E266" s="32">
        <v>24000</v>
      </c>
      <c r="F266" s="27"/>
      <c r="G266" s="28"/>
      <c r="H266" s="85" t="s">
        <v>182</v>
      </c>
      <c r="I266" s="113"/>
      <c r="J266" s="113"/>
      <c r="K266" s="123" t="s">
        <v>193</v>
      </c>
      <c r="L266" s="123"/>
      <c r="M266" s="123"/>
      <c r="N266" s="19"/>
    </row>
    <row r="267" spans="1:14" s="25" customFormat="1" ht="32.25" customHeight="1" thickBot="1" x14ac:dyDescent="0.25">
      <c r="A267" s="52" t="s">
        <v>210</v>
      </c>
      <c r="B267" s="84" t="s">
        <v>222</v>
      </c>
      <c r="C267" s="30">
        <v>2</v>
      </c>
      <c r="D267" s="29"/>
      <c r="E267" s="32"/>
      <c r="F267" s="42"/>
      <c r="G267" s="28"/>
      <c r="H267" s="85"/>
      <c r="I267" s="99"/>
      <c r="J267" s="100"/>
      <c r="K267" s="99"/>
      <c r="L267" s="101"/>
      <c r="M267" s="100"/>
      <c r="N267" s="19"/>
    </row>
    <row r="268" spans="1:14" s="25" customFormat="1" ht="53.25" customHeight="1" thickBot="1" x14ac:dyDescent="0.25">
      <c r="A268" s="42" t="s">
        <v>210</v>
      </c>
      <c r="B268" s="73" t="s">
        <v>224</v>
      </c>
      <c r="C268" s="30"/>
      <c r="D268" s="29">
        <v>1</v>
      </c>
      <c r="E268" s="32">
        <v>10900</v>
      </c>
      <c r="F268" s="52"/>
      <c r="G268" s="28"/>
      <c r="H268" s="85" t="s">
        <v>238</v>
      </c>
      <c r="I268" s="99"/>
      <c r="J268" s="100"/>
      <c r="K268" s="99">
        <v>101041698</v>
      </c>
      <c r="L268" s="101"/>
      <c r="M268" s="100"/>
      <c r="N268" s="19"/>
    </row>
    <row r="269" spans="1:14" ht="55.5" customHeight="1" thickBot="1" x14ac:dyDescent="0.25">
      <c r="A269" s="27" t="s">
        <v>210</v>
      </c>
      <c r="B269" s="73" t="s">
        <v>240</v>
      </c>
      <c r="C269" s="30"/>
      <c r="D269" s="42">
        <v>1</v>
      </c>
      <c r="E269" s="32">
        <v>12903</v>
      </c>
      <c r="F269" s="52"/>
      <c r="G269" s="28"/>
      <c r="H269" s="85" t="s">
        <v>182</v>
      </c>
      <c r="I269" s="113"/>
      <c r="J269" s="113"/>
      <c r="K269" s="126" t="s">
        <v>241</v>
      </c>
      <c r="L269" s="123"/>
      <c r="M269" s="123"/>
      <c r="N269" s="19"/>
    </row>
    <row r="270" spans="1:14" ht="55.5" customHeight="1" thickBot="1" x14ac:dyDescent="0.25">
      <c r="A270" s="27" t="s">
        <v>210</v>
      </c>
      <c r="B270" s="73" t="s">
        <v>145</v>
      </c>
      <c r="C270" s="30">
        <v>2</v>
      </c>
      <c r="D270" s="42">
        <v>2</v>
      </c>
      <c r="E270" s="32">
        <v>20200</v>
      </c>
      <c r="F270" s="31"/>
      <c r="G270" s="28"/>
      <c r="H270" s="85" t="s">
        <v>182</v>
      </c>
      <c r="I270" s="113"/>
      <c r="J270" s="113"/>
      <c r="K270" s="123" t="s">
        <v>194</v>
      </c>
      <c r="L270" s="123"/>
      <c r="M270" s="123"/>
      <c r="N270" s="19"/>
    </row>
    <row r="271" spans="1:14" ht="50.25" customHeight="1" thickBot="1" x14ac:dyDescent="0.25">
      <c r="A271" s="27" t="s">
        <v>210</v>
      </c>
      <c r="B271" s="73" t="s">
        <v>146</v>
      </c>
      <c r="C271" s="30">
        <v>2</v>
      </c>
      <c r="D271" s="42">
        <v>2</v>
      </c>
      <c r="E271" s="32">
        <v>9300</v>
      </c>
      <c r="F271" s="31"/>
      <c r="G271" s="28"/>
      <c r="H271" s="85" t="s">
        <v>182</v>
      </c>
      <c r="I271" s="113"/>
      <c r="J271" s="113"/>
      <c r="K271" s="99" t="s">
        <v>214</v>
      </c>
      <c r="L271" s="101"/>
      <c r="M271" s="100"/>
      <c r="N271" s="19"/>
    </row>
    <row r="272" spans="1:14" ht="65.25" customHeight="1" thickBot="1" x14ac:dyDescent="0.25">
      <c r="A272" s="27" t="s">
        <v>210</v>
      </c>
      <c r="B272" s="73" t="s">
        <v>149</v>
      </c>
      <c r="C272" s="30">
        <v>2</v>
      </c>
      <c r="D272" s="42">
        <v>2</v>
      </c>
      <c r="E272" s="32">
        <v>16400</v>
      </c>
      <c r="F272" s="27"/>
      <c r="G272" s="28"/>
      <c r="H272" s="85" t="s">
        <v>185</v>
      </c>
      <c r="I272" s="130"/>
      <c r="J272" s="131"/>
      <c r="K272" s="99" t="s">
        <v>214</v>
      </c>
      <c r="L272" s="101"/>
      <c r="M272" s="100"/>
      <c r="N272" s="19"/>
    </row>
    <row r="273" spans="1:14" ht="54" customHeight="1" thickBot="1" x14ac:dyDescent="0.25">
      <c r="A273" s="27" t="s">
        <v>210</v>
      </c>
      <c r="B273" s="73" t="s">
        <v>147</v>
      </c>
      <c r="C273" s="30">
        <v>2</v>
      </c>
      <c r="D273" s="29">
        <v>2</v>
      </c>
      <c r="E273" s="32">
        <v>25000</v>
      </c>
      <c r="F273" s="27"/>
      <c r="G273" s="28"/>
      <c r="H273" s="85" t="s">
        <v>182</v>
      </c>
      <c r="I273" s="113"/>
      <c r="J273" s="113"/>
      <c r="K273" s="123" t="s">
        <v>195</v>
      </c>
      <c r="L273" s="123"/>
      <c r="M273" s="123"/>
      <c r="N273" s="19"/>
    </row>
    <row r="274" spans="1:14" ht="144" customHeight="1" thickBot="1" x14ac:dyDescent="0.25">
      <c r="A274" s="27" t="s">
        <v>210</v>
      </c>
      <c r="B274" s="73" t="s">
        <v>150</v>
      </c>
      <c r="C274" s="30"/>
      <c r="D274" s="29"/>
      <c r="E274" s="32"/>
      <c r="F274" s="27">
        <v>1</v>
      </c>
      <c r="G274" s="28">
        <v>12707</v>
      </c>
      <c r="H274" s="85" t="s">
        <v>186</v>
      </c>
      <c r="I274" s="115" t="s">
        <v>242</v>
      </c>
      <c r="J274" s="116"/>
      <c r="K274" s="123">
        <v>101061796</v>
      </c>
      <c r="L274" s="123"/>
      <c r="M274" s="123"/>
      <c r="N274" s="19"/>
    </row>
    <row r="275" spans="1:14" ht="16.5" thickBot="1" x14ac:dyDescent="0.25">
      <c r="A275" s="43"/>
      <c r="B275" s="46" t="s">
        <v>11</v>
      </c>
      <c r="C275" s="44">
        <f>SUM(C263:C274)</f>
        <v>14</v>
      </c>
      <c r="D275" s="53">
        <f t="shared" ref="D275:G275" si="18">SUM(D263:D274)</f>
        <v>14</v>
      </c>
      <c r="E275" s="55">
        <f t="shared" si="18"/>
        <v>284201</v>
      </c>
      <c r="F275" s="53">
        <f t="shared" si="18"/>
        <v>1</v>
      </c>
      <c r="G275" s="55">
        <f t="shared" si="18"/>
        <v>12707</v>
      </c>
      <c r="H275" s="37"/>
      <c r="I275" s="114"/>
      <c r="J275" s="114"/>
      <c r="K275" s="99"/>
      <c r="L275" s="101"/>
      <c r="M275" s="100"/>
      <c r="N275" s="19"/>
    </row>
    <row r="276" spans="1:14" ht="15.75" customHeight="1" thickBot="1" x14ac:dyDescent="0.25">
      <c r="A276" s="122" t="s">
        <v>15</v>
      </c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9"/>
    </row>
    <row r="277" spans="1:14" ht="16.5" thickBot="1" x14ac:dyDescent="0.25">
      <c r="A277" s="27" t="s">
        <v>14</v>
      </c>
      <c r="B277" s="26"/>
      <c r="C277" s="27"/>
      <c r="D277" s="27"/>
      <c r="E277" s="27"/>
      <c r="F277" s="27"/>
      <c r="G277" s="27"/>
      <c r="H277" s="45"/>
      <c r="I277" s="113"/>
      <c r="J277" s="113"/>
      <c r="K277" s="123" t="s">
        <v>14</v>
      </c>
      <c r="L277" s="123"/>
      <c r="M277" s="123"/>
      <c r="N277" s="19"/>
    </row>
    <row r="278" spans="1:14" ht="16.5" thickBot="1" x14ac:dyDescent="0.25">
      <c r="A278" s="27" t="s">
        <v>14</v>
      </c>
      <c r="B278" s="26"/>
      <c r="C278" s="27"/>
      <c r="D278" s="27"/>
      <c r="E278" s="27"/>
      <c r="F278" s="27"/>
      <c r="G278" s="27"/>
      <c r="H278" s="45"/>
      <c r="I278" s="113"/>
      <c r="J278" s="113"/>
      <c r="K278" s="123" t="s">
        <v>14</v>
      </c>
      <c r="L278" s="123"/>
      <c r="M278" s="123"/>
      <c r="N278" s="19"/>
    </row>
    <row r="279" spans="1:14" ht="16.5" thickBot="1" x14ac:dyDescent="0.25">
      <c r="A279" s="27" t="s">
        <v>14</v>
      </c>
      <c r="B279" s="26" t="s">
        <v>11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45"/>
      <c r="I279" s="113"/>
      <c r="J279" s="113"/>
      <c r="K279" s="123" t="s">
        <v>14</v>
      </c>
      <c r="L279" s="123"/>
      <c r="M279" s="123"/>
      <c r="N279" s="19"/>
    </row>
    <row r="280" spans="1:14" ht="25.5" customHeight="1" thickBot="1" x14ac:dyDescent="0.25">
      <c r="A280" s="122" t="s">
        <v>16</v>
      </c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9"/>
    </row>
    <row r="281" spans="1:14" ht="16.5" thickBot="1" x14ac:dyDescent="0.25">
      <c r="A281" s="27" t="s">
        <v>14</v>
      </c>
      <c r="B281" s="26"/>
      <c r="C281" s="27"/>
      <c r="D281" s="27"/>
      <c r="E281" s="27"/>
      <c r="F281" s="27"/>
      <c r="G281" s="27"/>
      <c r="H281" s="45"/>
      <c r="I281" s="113"/>
      <c r="J281" s="113"/>
      <c r="K281" s="123" t="s">
        <v>14</v>
      </c>
      <c r="L281" s="123"/>
      <c r="M281" s="123"/>
      <c r="N281" s="19"/>
    </row>
    <row r="282" spans="1:14" ht="16.5" thickBot="1" x14ac:dyDescent="0.25">
      <c r="A282" s="27" t="s">
        <v>14</v>
      </c>
      <c r="B282" s="26" t="s">
        <v>11</v>
      </c>
      <c r="C282" s="27"/>
      <c r="D282" s="27"/>
      <c r="E282" s="27"/>
      <c r="F282" s="27"/>
      <c r="G282" s="27"/>
      <c r="H282" s="45"/>
      <c r="I282" s="113"/>
      <c r="J282" s="113"/>
      <c r="K282" s="123" t="s">
        <v>14</v>
      </c>
      <c r="L282" s="123"/>
      <c r="M282" s="123"/>
      <c r="N282" s="19"/>
    </row>
    <row r="283" spans="1:14" ht="32.25" customHeight="1" thickBot="1" x14ac:dyDescent="0.25">
      <c r="A283" s="122" t="s">
        <v>17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9"/>
    </row>
    <row r="284" spans="1:14" ht="16.5" thickBot="1" x14ac:dyDescent="0.25">
      <c r="A284" s="27" t="s">
        <v>14</v>
      </c>
      <c r="B284" s="26"/>
      <c r="C284" s="27"/>
      <c r="D284" s="27"/>
      <c r="E284" s="27"/>
      <c r="F284" s="27"/>
      <c r="G284" s="27"/>
      <c r="H284" s="45"/>
      <c r="I284" s="113"/>
      <c r="J284" s="113"/>
      <c r="K284" s="123" t="s">
        <v>14</v>
      </c>
      <c r="L284" s="123"/>
      <c r="M284" s="123"/>
      <c r="N284" s="19"/>
    </row>
    <row r="285" spans="1:14" ht="16.5" thickBot="1" x14ac:dyDescent="0.25">
      <c r="A285" s="27" t="s">
        <v>14</v>
      </c>
      <c r="B285" s="26" t="s">
        <v>11</v>
      </c>
      <c r="C285" s="27"/>
      <c r="D285" s="27"/>
      <c r="E285" s="27"/>
      <c r="F285" s="27"/>
      <c r="G285" s="27"/>
      <c r="H285" s="45"/>
      <c r="I285" s="113"/>
      <c r="J285" s="113"/>
      <c r="K285" s="123" t="s">
        <v>14</v>
      </c>
      <c r="L285" s="123"/>
      <c r="M285" s="123"/>
      <c r="N285" s="19"/>
    </row>
    <row r="286" spans="1:14" ht="30" customHeight="1" thickBot="1" x14ac:dyDescent="0.25">
      <c r="A286" s="162" t="s">
        <v>18</v>
      </c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9"/>
    </row>
    <row r="287" spans="1:14" ht="16.5" thickBot="1" x14ac:dyDescent="0.25">
      <c r="A287" s="27" t="s">
        <v>14</v>
      </c>
      <c r="B287" s="26"/>
      <c r="C287" s="27"/>
      <c r="D287" s="27"/>
      <c r="E287" s="27"/>
      <c r="F287" s="27"/>
      <c r="G287" s="27"/>
      <c r="H287" s="45"/>
      <c r="I287" s="113"/>
      <c r="J287" s="113"/>
      <c r="K287" s="123" t="s">
        <v>14</v>
      </c>
      <c r="L287" s="123"/>
      <c r="M287" s="123"/>
      <c r="N287" s="19"/>
    </row>
    <row r="288" spans="1:14" ht="16.5" thickBot="1" x14ac:dyDescent="0.25">
      <c r="A288" s="27" t="s">
        <v>14</v>
      </c>
      <c r="B288" s="26" t="s">
        <v>11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45"/>
      <c r="I288" s="113"/>
      <c r="J288" s="113"/>
      <c r="K288" s="123" t="s">
        <v>14</v>
      </c>
      <c r="L288" s="123"/>
      <c r="M288" s="123"/>
      <c r="N288" s="19"/>
    </row>
    <row r="289" spans="1:14" ht="25.5" customHeight="1" thickBot="1" x14ac:dyDescent="0.25">
      <c r="A289" s="122" t="s">
        <v>19</v>
      </c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9"/>
    </row>
    <row r="290" spans="1:14" ht="16.5" thickBot="1" x14ac:dyDescent="0.25">
      <c r="A290" s="27" t="s">
        <v>14</v>
      </c>
      <c r="B290" s="26"/>
      <c r="C290" s="27"/>
      <c r="D290" s="27"/>
      <c r="E290" s="27"/>
      <c r="F290" s="27"/>
      <c r="G290" s="27"/>
      <c r="H290" s="45"/>
      <c r="I290" s="113"/>
      <c r="J290" s="113"/>
      <c r="K290" s="123" t="s">
        <v>14</v>
      </c>
      <c r="L290" s="123"/>
      <c r="M290" s="123"/>
      <c r="N290" s="19"/>
    </row>
    <row r="291" spans="1:14" ht="16.5" thickBot="1" x14ac:dyDescent="0.25">
      <c r="A291" s="27" t="s">
        <v>14</v>
      </c>
      <c r="B291" s="26" t="s">
        <v>11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45"/>
      <c r="I291" s="113"/>
      <c r="J291" s="113"/>
      <c r="K291" s="123" t="s">
        <v>14</v>
      </c>
      <c r="L291" s="123"/>
      <c r="M291" s="123"/>
      <c r="N291" s="19"/>
    </row>
    <row r="292" spans="1:14" ht="25.5" customHeight="1" thickBot="1" x14ac:dyDescent="0.25">
      <c r="A292" s="122" t="s">
        <v>20</v>
      </c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9"/>
    </row>
    <row r="293" spans="1:14" ht="16.5" thickBot="1" x14ac:dyDescent="0.25">
      <c r="A293" s="27" t="s">
        <v>14</v>
      </c>
      <c r="B293" s="26"/>
      <c r="C293" s="27"/>
      <c r="D293" s="27"/>
      <c r="E293" s="27"/>
      <c r="F293" s="27"/>
      <c r="G293" s="27"/>
      <c r="H293" s="45"/>
      <c r="I293" s="113"/>
      <c r="J293" s="113"/>
      <c r="K293" s="123" t="s">
        <v>14</v>
      </c>
      <c r="L293" s="123"/>
      <c r="M293" s="123"/>
      <c r="N293" s="19"/>
    </row>
    <row r="294" spans="1:14" ht="16.5" thickBot="1" x14ac:dyDescent="0.25">
      <c r="A294" s="27" t="s">
        <v>14</v>
      </c>
      <c r="B294" s="26" t="s">
        <v>11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45"/>
      <c r="I294" s="113"/>
      <c r="J294" s="113"/>
      <c r="K294" s="123" t="s">
        <v>14</v>
      </c>
      <c r="L294" s="123"/>
      <c r="M294" s="123"/>
      <c r="N294" s="19"/>
    </row>
    <row r="295" spans="1:14" ht="42.75" customHeight="1" thickBot="1" x14ac:dyDescent="0.25">
      <c r="A295" s="27"/>
      <c r="B295" s="13" t="s">
        <v>155</v>
      </c>
      <c r="C295" s="27"/>
      <c r="D295" s="27"/>
      <c r="E295" s="28"/>
      <c r="F295" s="27"/>
      <c r="G295" s="28"/>
      <c r="H295" s="45"/>
      <c r="I295" s="130"/>
      <c r="J295" s="131"/>
      <c r="K295" s="99"/>
      <c r="L295" s="101"/>
      <c r="M295" s="100"/>
      <c r="N295" s="19"/>
    </row>
    <row r="296" spans="1:14" ht="28.5" customHeight="1" thickBot="1" x14ac:dyDescent="0.25">
      <c r="A296" s="39"/>
      <c r="B296" s="14" t="s">
        <v>21</v>
      </c>
      <c r="C296" s="39">
        <f>C261</f>
        <v>8</v>
      </c>
      <c r="D296" s="39">
        <f t="shared" ref="D296:G296" si="19">D261</f>
        <v>8</v>
      </c>
      <c r="E296" s="40">
        <f t="shared" si="19"/>
        <v>96000</v>
      </c>
      <c r="F296" s="39">
        <f t="shared" si="19"/>
        <v>0</v>
      </c>
      <c r="G296" s="40">
        <f t="shared" si="19"/>
        <v>0</v>
      </c>
      <c r="H296" s="47"/>
      <c r="I296" s="121"/>
      <c r="J296" s="121"/>
      <c r="K296" s="122"/>
      <c r="L296" s="122"/>
      <c r="M296" s="122"/>
    </row>
    <row r="297" spans="1:14" ht="26.25" customHeight="1" thickBot="1" x14ac:dyDescent="0.25">
      <c r="A297" s="39"/>
      <c r="B297" s="14" t="s">
        <v>22</v>
      </c>
      <c r="C297" s="39">
        <f>C275</f>
        <v>14</v>
      </c>
      <c r="D297" s="39">
        <f t="shared" ref="D297:G297" si="20">D275</f>
        <v>14</v>
      </c>
      <c r="E297" s="40">
        <f t="shared" si="20"/>
        <v>284201</v>
      </c>
      <c r="F297" s="39">
        <f t="shared" si="20"/>
        <v>1</v>
      </c>
      <c r="G297" s="40">
        <f t="shared" si="20"/>
        <v>12707</v>
      </c>
      <c r="H297" s="47"/>
      <c r="I297" s="121"/>
      <c r="J297" s="121"/>
      <c r="K297" s="122"/>
      <c r="L297" s="122"/>
      <c r="M297" s="122"/>
    </row>
    <row r="298" spans="1:14" ht="20.25" customHeight="1" thickBot="1" x14ac:dyDescent="0.25">
      <c r="A298" s="39"/>
      <c r="B298" s="14" t="s">
        <v>80</v>
      </c>
      <c r="C298" s="39">
        <f>C261+C275</f>
        <v>22</v>
      </c>
      <c r="D298" s="39">
        <f>D261+D275</f>
        <v>22</v>
      </c>
      <c r="E298" s="40">
        <f>E261+E275</f>
        <v>380201</v>
      </c>
      <c r="F298" s="39">
        <f>F261+F275</f>
        <v>1</v>
      </c>
      <c r="G298" s="40">
        <f>G261+G275</f>
        <v>12707</v>
      </c>
      <c r="H298" s="47"/>
      <c r="I298" s="121"/>
      <c r="J298" s="121"/>
      <c r="K298" s="122"/>
      <c r="L298" s="122"/>
      <c r="M298" s="122"/>
    </row>
    <row r="299" spans="1:14" ht="24" customHeight="1" thickBot="1" x14ac:dyDescent="0.25">
      <c r="A299" s="27"/>
      <c r="B299" s="14" t="s">
        <v>209</v>
      </c>
      <c r="C299" s="27"/>
      <c r="D299" s="27"/>
      <c r="E299" s="28"/>
      <c r="F299" s="27"/>
      <c r="G299" s="28"/>
      <c r="H299" s="45"/>
      <c r="I299" s="113"/>
      <c r="J299" s="113"/>
      <c r="K299" s="123"/>
      <c r="L299" s="123"/>
      <c r="M299" s="123"/>
    </row>
    <row r="300" spans="1:14" ht="27.75" customHeight="1" thickBot="1" x14ac:dyDescent="0.25">
      <c r="A300" s="39"/>
      <c r="B300" s="14" t="s">
        <v>21</v>
      </c>
      <c r="C300" s="39">
        <f>C111+C159+C250+C296</f>
        <v>254</v>
      </c>
      <c r="D300" s="39">
        <f t="shared" ref="D300:G300" si="21">D111+D159+D250+D296</f>
        <v>253</v>
      </c>
      <c r="E300" s="40">
        <f t="shared" si="21"/>
        <v>6785588.71</v>
      </c>
      <c r="F300" s="39">
        <f t="shared" si="21"/>
        <v>26</v>
      </c>
      <c r="G300" s="40">
        <f t="shared" si="21"/>
        <v>848595.24</v>
      </c>
      <c r="H300" s="47"/>
      <c r="I300" s="121"/>
      <c r="J300" s="121"/>
      <c r="K300" s="122"/>
      <c r="L300" s="122"/>
      <c r="M300" s="122"/>
    </row>
    <row r="301" spans="1:14" ht="24" customHeight="1" thickBot="1" x14ac:dyDescent="0.25">
      <c r="A301" s="39"/>
      <c r="B301" s="14" t="s">
        <v>22</v>
      </c>
      <c r="C301" s="39">
        <f>C112+C160+C251+C297</f>
        <v>175</v>
      </c>
      <c r="D301" s="39">
        <f t="shared" ref="D301:G301" si="22">D112+D160+D251+D297</f>
        <v>175</v>
      </c>
      <c r="E301" s="40">
        <f t="shared" si="22"/>
        <v>3695025.05</v>
      </c>
      <c r="F301" s="39">
        <f t="shared" si="22"/>
        <v>3</v>
      </c>
      <c r="G301" s="40">
        <f t="shared" si="22"/>
        <v>185207</v>
      </c>
      <c r="H301" s="47"/>
      <c r="I301" s="121"/>
      <c r="J301" s="121"/>
      <c r="K301" s="122"/>
      <c r="L301" s="122"/>
      <c r="M301" s="122"/>
      <c r="N301" s="21"/>
    </row>
    <row r="302" spans="1:14" ht="26.25" customHeight="1" thickBot="1" x14ac:dyDescent="0.25">
      <c r="A302" s="39"/>
      <c r="B302" s="14" t="s">
        <v>204</v>
      </c>
      <c r="C302" s="39">
        <f>C252</f>
        <v>74</v>
      </c>
      <c r="D302" s="39">
        <f t="shared" ref="D302:G302" si="23">D252</f>
        <v>74</v>
      </c>
      <c r="E302" s="40">
        <f t="shared" si="23"/>
        <v>146844</v>
      </c>
      <c r="F302" s="39">
        <f t="shared" si="23"/>
        <v>40</v>
      </c>
      <c r="G302" s="40">
        <f t="shared" si="23"/>
        <v>8520</v>
      </c>
      <c r="H302" s="47"/>
      <c r="I302" s="121"/>
      <c r="J302" s="121"/>
      <c r="K302" s="122"/>
      <c r="L302" s="122"/>
      <c r="M302" s="122"/>
      <c r="N302" s="21"/>
    </row>
    <row r="303" spans="1:14" ht="22.5" customHeight="1" thickBot="1" x14ac:dyDescent="0.25">
      <c r="A303" s="39"/>
      <c r="B303" s="14" t="s">
        <v>24</v>
      </c>
      <c r="C303" s="39">
        <f>SUM(C300:C302)</f>
        <v>503</v>
      </c>
      <c r="D303" s="39">
        <f t="shared" ref="D303:G303" si="24">SUM(D300:D302)</f>
        <v>502</v>
      </c>
      <c r="E303" s="40">
        <f t="shared" si="24"/>
        <v>10627457.76</v>
      </c>
      <c r="F303" s="39">
        <f t="shared" si="24"/>
        <v>69</v>
      </c>
      <c r="G303" s="40">
        <f t="shared" si="24"/>
        <v>1042322.24</v>
      </c>
      <c r="H303" s="47"/>
      <c r="I303" s="121"/>
      <c r="J303" s="121"/>
      <c r="K303" s="161">
        <f>E303+G303</f>
        <v>11669780</v>
      </c>
      <c r="L303" s="161"/>
      <c r="M303" s="161"/>
      <c r="N303" s="22"/>
    </row>
    <row r="304" spans="1:14" x14ac:dyDescent="0.2">
      <c r="I304" s="165"/>
      <c r="J304" s="165"/>
      <c r="K304" s="166"/>
      <c r="L304" s="166"/>
      <c r="M304" s="166"/>
    </row>
    <row r="305" spans="1:14" x14ac:dyDescent="0.2">
      <c r="A305" s="159" t="s">
        <v>25</v>
      </c>
      <c r="B305" s="159"/>
      <c r="C305" s="159"/>
      <c r="D305" s="159"/>
      <c r="E305" s="159"/>
      <c r="F305" s="159"/>
      <c r="G305" s="159"/>
      <c r="H305" s="159"/>
      <c r="I305" s="159"/>
      <c r="J305" s="160"/>
      <c r="K305" s="160"/>
      <c r="N305" s="22"/>
    </row>
  </sheetData>
  <mergeCells count="538">
    <mergeCell ref="K295:M295"/>
    <mergeCell ref="I158:J158"/>
    <mergeCell ref="K158:M158"/>
    <mergeCell ref="I38:J38"/>
    <mergeCell ref="I66:J66"/>
    <mergeCell ref="I89:J89"/>
    <mergeCell ref="K89:M89"/>
    <mergeCell ref="I137:J137"/>
    <mergeCell ref="I211:J211"/>
    <mergeCell ref="I206:J206"/>
    <mergeCell ref="I249:J249"/>
    <mergeCell ref="K249:M249"/>
    <mergeCell ref="I257:J257"/>
    <mergeCell ref="K259:M259"/>
    <mergeCell ref="K260:M260"/>
    <mergeCell ref="K261:M261"/>
    <mergeCell ref="K271:M271"/>
    <mergeCell ref="K222:M222"/>
    <mergeCell ref="K223:M223"/>
    <mergeCell ref="K224:M224"/>
    <mergeCell ref="K75:M75"/>
    <mergeCell ref="K65:M65"/>
    <mergeCell ref="K73:M73"/>
    <mergeCell ref="I73:J73"/>
    <mergeCell ref="I74:J74"/>
    <mergeCell ref="I75:J75"/>
    <mergeCell ref="K62:M62"/>
    <mergeCell ref="K63:M63"/>
    <mergeCell ref="K64:M64"/>
    <mergeCell ref="K68:M68"/>
    <mergeCell ref="K69:M69"/>
    <mergeCell ref="K70:M70"/>
    <mergeCell ref="K71:M71"/>
    <mergeCell ref="K72:M72"/>
    <mergeCell ref="K74:M74"/>
    <mergeCell ref="K66:M66"/>
    <mergeCell ref="A67:M67"/>
    <mergeCell ref="I64:J64"/>
    <mergeCell ref="I65:J65"/>
    <mergeCell ref="I68:J68"/>
    <mergeCell ref="I69:J69"/>
    <mergeCell ref="I70:J70"/>
    <mergeCell ref="I71:J71"/>
    <mergeCell ref="I72:J72"/>
    <mergeCell ref="N28:O28"/>
    <mergeCell ref="K28:M28"/>
    <mergeCell ref="K56:M56"/>
    <mergeCell ref="K57:M57"/>
    <mergeCell ref="K130:M130"/>
    <mergeCell ref="K168:M168"/>
    <mergeCell ref="I25:J25"/>
    <mergeCell ref="K26:M26"/>
    <mergeCell ref="I252:J252"/>
    <mergeCell ref="K252:M252"/>
    <mergeCell ref="I225:J225"/>
    <mergeCell ref="I226:J226"/>
    <mergeCell ref="I227:J227"/>
    <mergeCell ref="I228:J228"/>
    <mergeCell ref="K27:M27"/>
    <mergeCell ref="K41:M41"/>
    <mergeCell ref="K48:M48"/>
    <mergeCell ref="K58:M58"/>
    <mergeCell ref="K59:M59"/>
    <mergeCell ref="K60:M60"/>
    <mergeCell ref="K61:M61"/>
    <mergeCell ref="K52:M52"/>
    <mergeCell ref="K53:M53"/>
    <mergeCell ref="K54:M54"/>
    <mergeCell ref="K76:M76"/>
    <mergeCell ref="K80:M80"/>
    <mergeCell ref="K83:M83"/>
    <mergeCell ref="K85:M85"/>
    <mergeCell ref="K179:M179"/>
    <mergeCell ref="A101:M101"/>
    <mergeCell ref="I94:J94"/>
    <mergeCell ref="K94:M94"/>
    <mergeCell ref="A95:M95"/>
    <mergeCell ref="I96:J96"/>
    <mergeCell ref="K96:M96"/>
    <mergeCell ref="I97:J97"/>
    <mergeCell ref="K97:M97"/>
    <mergeCell ref="I76:J76"/>
    <mergeCell ref="I77:J77"/>
    <mergeCell ref="I78:J78"/>
    <mergeCell ref="I110:J110"/>
    <mergeCell ref="K77:M77"/>
    <mergeCell ref="K78:M78"/>
    <mergeCell ref="K79:M79"/>
    <mergeCell ref="K84:M84"/>
    <mergeCell ref="I86:J86"/>
    <mergeCell ref="K86:M86"/>
    <mergeCell ref="A107:M107"/>
    <mergeCell ref="K110:M110"/>
    <mergeCell ref="K118:M118"/>
    <mergeCell ref="K119:M119"/>
    <mergeCell ref="K126:M126"/>
    <mergeCell ref="K135:M135"/>
    <mergeCell ref="K169:M169"/>
    <mergeCell ref="A116:M116"/>
    <mergeCell ref="I216:J216"/>
    <mergeCell ref="I126:J126"/>
    <mergeCell ref="I135:J135"/>
    <mergeCell ref="K117:M117"/>
    <mergeCell ref="K120:M120"/>
    <mergeCell ref="K121:M121"/>
    <mergeCell ref="K124:M124"/>
    <mergeCell ref="I117:J117"/>
    <mergeCell ref="I122:J122"/>
    <mergeCell ref="K125:M125"/>
    <mergeCell ref="I128:J128"/>
    <mergeCell ref="A127:M127"/>
    <mergeCell ref="I118:J118"/>
    <mergeCell ref="I119:J119"/>
    <mergeCell ref="I120:J120"/>
    <mergeCell ref="I121:J121"/>
    <mergeCell ref="K122:M122"/>
    <mergeCell ref="I103:J103"/>
    <mergeCell ref="I285:J285"/>
    <mergeCell ref="K285:M285"/>
    <mergeCell ref="A286:M286"/>
    <mergeCell ref="K195:M195"/>
    <mergeCell ref="K201:M201"/>
    <mergeCell ref="K202:M202"/>
    <mergeCell ref="K182:M182"/>
    <mergeCell ref="K203:M203"/>
    <mergeCell ref="K258:M258"/>
    <mergeCell ref="K266:M266"/>
    <mergeCell ref="K270:M270"/>
    <mergeCell ref="K273:M273"/>
    <mergeCell ref="K190:M190"/>
    <mergeCell ref="K225:M225"/>
    <mergeCell ref="K221:M221"/>
    <mergeCell ref="K274:M274"/>
    <mergeCell ref="K191:M191"/>
    <mergeCell ref="K227:M227"/>
    <mergeCell ref="K228:M228"/>
    <mergeCell ref="I221:J221"/>
    <mergeCell ref="K183:M183"/>
    <mergeCell ref="K129:M129"/>
    <mergeCell ref="K167:M167"/>
    <mergeCell ref="N25:O25"/>
    <mergeCell ref="I26:J26"/>
    <mergeCell ref="I27:J27"/>
    <mergeCell ref="I28:J28"/>
    <mergeCell ref="I29:J29"/>
    <mergeCell ref="I304:J304"/>
    <mergeCell ref="K304:M304"/>
    <mergeCell ref="I138:J138"/>
    <mergeCell ref="K138:M138"/>
    <mergeCell ref="I113:J113"/>
    <mergeCell ref="K113:M113"/>
    <mergeCell ref="I111:J111"/>
    <mergeCell ref="K111:M111"/>
    <mergeCell ref="I112:J112"/>
    <mergeCell ref="K112:M112"/>
    <mergeCell ref="I106:J106"/>
    <mergeCell ref="A230:M230"/>
    <mergeCell ref="I235:J235"/>
    <mergeCell ref="K235:M235"/>
    <mergeCell ref="I236:J236"/>
    <mergeCell ref="K236:M236"/>
    <mergeCell ref="I108:J108"/>
    <mergeCell ref="I102:J102"/>
    <mergeCell ref="K102:M102"/>
    <mergeCell ref="I300:J300"/>
    <mergeCell ref="K300:M300"/>
    <mergeCell ref="I301:J301"/>
    <mergeCell ref="K301:M301"/>
    <mergeCell ref="I303:J303"/>
    <mergeCell ref="K303:M303"/>
    <mergeCell ref="I299:J299"/>
    <mergeCell ref="K299:M299"/>
    <mergeCell ref="A237:M237"/>
    <mergeCell ref="K238:M238"/>
    <mergeCell ref="K239:M239"/>
    <mergeCell ref="A240:M240"/>
    <mergeCell ref="K241:M241"/>
    <mergeCell ref="I242:J242"/>
    <mergeCell ref="K242:M242"/>
    <mergeCell ref="A243:M243"/>
    <mergeCell ref="K244:M244"/>
    <mergeCell ref="K245:M245"/>
    <mergeCell ref="A276:M276"/>
    <mergeCell ref="I277:J277"/>
    <mergeCell ref="I238:J238"/>
    <mergeCell ref="I272:J272"/>
    <mergeCell ref="K275:M275"/>
    <mergeCell ref="I295:J295"/>
    <mergeCell ref="K103:M103"/>
    <mergeCell ref="A104:M104"/>
    <mergeCell ref="I105:J105"/>
    <mergeCell ref="K105:M105"/>
    <mergeCell ref="K106:M106"/>
    <mergeCell ref="A305:I305"/>
    <mergeCell ref="J305:K305"/>
    <mergeCell ref="K277:M277"/>
    <mergeCell ref="I278:J278"/>
    <mergeCell ref="K278:M278"/>
    <mergeCell ref="I279:J279"/>
    <mergeCell ref="K279:M279"/>
    <mergeCell ref="A280:M280"/>
    <mergeCell ref="I281:J281"/>
    <mergeCell ref="K281:M281"/>
    <mergeCell ref="I302:J302"/>
    <mergeCell ref="K302:M302"/>
    <mergeCell ref="I294:J294"/>
    <mergeCell ref="K294:M294"/>
    <mergeCell ref="I288:J288"/>
    <mergeCell ref="K288:M288"/>
    <mergeCell ref="K108:M108"/>
    <mergeCell ref="I287:J287"/>
    <mergeCell ref="K287:M287"/>
    <mergeCell ref="I31:J31"/>
    <mergeCell ref="I32:J32"/>
    <mergeCell ref="I33:J33"/>
    <mergeCell ref="I35:J35"/>
    <mergeCell ref="K42:M42"/>
    <mergeCell ref="I40:J40"/>
    <mergeCell ref="I41:J41"/>
    <mergeCell ref="I36:J36"/>
    <mergeCell ref="I34:J34"/>
    <mergeCell ref="K31:M31"/>
    <mergeCell ref="K32:M32"/>
    <mergeCell ref="K33:M33"/>
    <mergeCell ref="K34:M34"/>
    <mergeCell ref="K35:M35"/>
    <mergeCell ref="K36:M36"/>
    <mergeCell ref="K38:M38"/>
    <mergeCell ref="K39:M39"/>
    <mergeCell ref="I49:J49"/>
    <mergeCell ref="I50:J50"/>
    <mergeCell ref="I51:J51"/>
    <mergeCell ref="I52:J52"/>
    <mergeCell ref="I53:J53"/>
    <mergeCell ref="K50:M50"/>
    <mergeCell ref="K51:M51"/>
    <mergeCell ref="K37:M37"/>
    <mergeCell ref="K40:M40"/>
    <mergeCell ref="K49:M49"/>
    <mergeCell ref="K43:M43"/>
    <mergeCell ref="I42:J42"/>
    <mergeCell ref="I43:J43"/>
    <mergeCell ref="I48:J48"/>
    <mergeCell ref="I39:J39"/>
    <mergeCell ref="I37:J37"/>
    <mergeCell ref="I44:J44"/>
    <mergeCell ref="K44:M44"/>
    <mergeCell ref="K46:M46"/>
    <mergeCell ref="I46:J46"/>
    <mergeCell ref="K45:M45"/>
    <mergeCell ref="I45:J45"/>
    <mergeCell ref="A20:A21"/>
    <mergeCell ref="B20:B21"/>
    <mergeCell ref="D20:E20"/>
    <mergeCell ref="F20:G20"/>
    <mergeCell ref="I20:J20"/>
    <mergeCell ref="K20:M20"/>
    <mergeCell ref="I21:J21"/>
    <mergeCell ref="K21:M21"/>
    <mergeCell ref="I30:J30"/>
    <mergeCell ref="K29:M29"/>
    <mergeCell ref="K30:M30"/>
    <mergeCell ref="A22:M22"/>
    <mergeCell ref="A23:M23"/>
    <mergeCell ref="A24:M24"/>
    <mergeCell ref="K25:M25"/>
    <mergeCell ref="I54:J54"/>
    <mergeCell ref="I56:J56"/>
    <mergeCell ref="I57:J57"/>
    <mergeCell ref="I58:J58"/>
    <mergeCell ref="I59:J59"/>
    <mergeCell ref="I60:J60"/>
    <mergeCell ref="I61:J61"/>
    <mergeCell ref="I62:J62"/>
    <mergeCell ref="I63:J63"/>
    <mergeCell ref="I79:J79"/>
    <mergeCell ref="I80:J80"/>
    <mergeCell ref="I83:J83"/>
    <mergeCell ref="I84:J84"/>
    <mergeCell ref="I85:J85"/>
    <mergeCell ref="A114:M114"/>
    <mergeCell ref="A115:M115"/>
    <mergeCell ref="I90:J90"/>
    <mergeCell ref="K90:M90"/>
    <mergeCell ref="A91:M91"/>
    <mergeCell ref="I92:J92"/>
    <mergeCell ref="K92:M92"/>
    <mergeCell ref="I93:J93"/>
    <mergeCell ref="K93:M93"/>
    <mergeCell ref="I87:J87"/>
    <mergeCell ref="K87:M87"/>
    <mergeCell ref="A88:M88"/>
    <mergeCell ref="A98:M98"/>
    <mergeCell ref="I99:J99"/>
    <mergeCell ref="K99:M99"/>
    <mergeCell ref="I100:J100"/>
    <mergeCell ref="K100:M100"/>
    <mergeCell ref="I109:J109"/>
    <mergeCell ref="K109:M109"/>
    <mergeCell ref="I150:J150"/>
    <mergeCell ref="K150:M150"/>
    <mergeCell ref="I151:J151"/>
    <mergeCell ref="K151:M151"/>
    <mergeCell ref="A152:M152"/>
    <mergeCell ref="I153:J153"/>
    <mergeCell ref="I123:J123"/>
    <mergeCell ref="I124:J124"/>
    <mergeCell ref="I125:J125"/>
    <mergeCell ref="K123:M123"/>
    <mergeCell ref="A136:M136"/>
    <mergeCell ref="K128:M128"/>
    <mergeCell ref="I129:J129"/>
    <mergeCell ref="I130:J130"/>
    <mergeCell ref="I131:J131"/>
    <mergeCell ref="I132:J132"/>
    <mergeCell ref="K133:M133"/>
    <mergeCell ref="I134:J134"/>
    <mergeCell ref="I133:J133"/>
    <mergeCell ref="K132:M132"/>
    <mergeCell ref="K131:M131"/>
    <mergeCell ref="K134:M134"/>
    <mergeCell ref="K189:M189"/>
    <mergeCell ref="K174:M174"/>
    <mergeCell ref="I167:J167"/>
    <mergeCell ref="I168:J168"/>
    <mergeCell ref="K173:M173"/>
    <mergeCell ref="K178:M178"/>
    <mergeCell ref="K137:M137"/>
    <mergeCell ref="I157:J157"/>
    <mergeCell ref="I161:J161"/>
    <mergeCell ref="I140:J140"/>
    <mergeCell ref="I141:J141"/>
    <mergeCell ref="I142:J142"/>
    <mergeCell ref="A143:M143"/>
    <mergeCell ref="K144:M144"/>
    <mergeCell ref="K145:M145"/>
    <mergeCell ref="A146:M146"/>
    <mergeCell ref="I147:J147"/>
    <mergeCell ref="K147:M147"/>
    <mergeCell ref="K140:M140"/>
    <mergeCell ref="K141:M141"/>
    <mergeCell ref="I145:J145"/>
    <mergeCell ref="I148:J148"/>
    <mergeCell ref="K148:M148"/>
    <mergeCell ref="A149:M149"/>
    <mergeCell ref="I154:J154"/>
    <mergeCell ref="K154:M154"/>
    <mergeCell ref="A155:M155"/>
    <mergeCell ref="I156:J156"/>
    <mergeCell ref="K156:M156"/>
    <mergeCell ref="I165:J165"/>
    <mergeCell ref="I170:J170"/>
    <mergeCell ref="K166:M166"/>
    <mergeCell ref="K172:M172"/>
    <mergeCell ref="I194:J194"/>
    <mergeCell ref="I190:J190"/>
    <mergeCell ref="I191:J191"/>
    <mergeCell ref="K192:M192"/>
    <mergeCell ref="I169:J169"/>
    <mergeCell ref="K170:M170"/>
    <mergeCell ref="I171:J171"/>
    <mergeCell ref="I172:J172"/>
    <mergeCell ref="I173:J173"/>
    <mergeCell ref="I174:J174"/>
    <mergeCell ref="K175:M175"/>
    <mergeCell ref="I176:J176"/>
    <mergeCell ref="I177:J177"/>
    <mergeCell ref="I175:J175"/>
    <mergeCell ref="K177:M177"/>
    <mergeCell ref="K171:M171"/>
    <mergeCell ref="K176:M176"/>
    <mergeCell ref="K181:M181"/>
    <mergeCell ref="K185:M185"/>
    <mergeCell ref="I180:J180"/>
    <mergeCell ref="K194:M194"/>
    <mergeCell ref="I192:J192"/>
    <mergeCell ref="A193:M193"/>
    <mergeCell ref="I184:J184"/>
    <mergeCell ref="I204:J204"/>
    <mergeCell ref="A205:M205"/>
    <mergeCell ref="K206:M206"/>
    <mergeCell ref="I207:J207"/>
    <mergeCell ref="I208:J208"/>
    <mergeCell ref="I209:J209"/>
    <mergeCell ref="I195:J195"/>
    <mergeCell ref="I196:J196"/>
    <mergeCell ref="I197:J197"/>
    <mergeCell ref="I198:J198"/>
    <mergeCell ref="K199:M199"/>
    <mergeCell ref="I200:J200"/>
    <mergeCell ref="I201:J201"/>
    <mergeCell ref="I202:J202"/>
    <mergeCell ref="I203:J203"/>
    <mergeCell ref="K196:M196"/>
    <mergeCell ref="K197:M197"/>
    <mergeCell ref="K198:M198"/>
    <mergeCell ref="I199:J199"/>
    <mergeCell ref="K200:M200"/>
    <mergeCell ref="K204:M204"/>
    <mergeCell ref="K207:M207"/>
    <mergeCell ref="K208:M208"/>
    <mergeCell ref="K209:M209"/>
    <mergeCell ref="I210:J210"/>
    <mergeCell ref="K211:M211"/>
    <mergeCell ref="I212:J212"/>
    <mergeCell ref="I213:J213"/>
    <mergeCell ref="I214:J214"/>
    <mergeCell ref="I215:J215"/>
    <mergeCell ref="K216:M216"/>
    <mergeCell ref="I217:J217"/>
    <mergeCell ref="I218:J218"/>
    <mergeCell ref="K210:M210"/>
    <mergeCell ref="K212:M212"/>
    <mergeCell ref="K213:M213"/>
    <mergeCell ref="K214:M214"/>
    <mergeCell ref="K215:M215"/>
    <mergeCell ref="K217:M217"/>
    <mergeCell ref="K218:M218"/>
    <mergeCell ref="I219:J219"/>
    <mergeCell ref="I220:J220"/>
    <mergeCell ref="I222:J222"/>
    <mergeCell ref="I223:J223"/>
    <mergeCell ref="I224:J224"/>
    <mergeCell ref="K219:M219"/>
    <mergeCell ref="K220:M220"/>
    <mergeCell ref="I231:J231"/>
    <mergeCell ref="K231:M231"/>
    <mergeCell ref="K226:M226"/>
    <mergeCell ref="I244:J244"/>
    <mergeCell ref="I245:J245"/>
    <mergeCell ref="A246:M246"/>
    <mergeCell ref="I247:J247"/>
    <mergeCell ref="K247:M247"/>
    <mergeCell ref="I248:J248"/>
    <mergeCell ref="K248:M248"/>
    <mergeCell ref="I229:J229"/>
    <mergeCell ref="K229:M229"/>
    <mergeCell ref="I232:J232"/>
    <mergeCell ref="K232:M232"/>
    <mergeCell ref="I233:J233"/>
    <mergeCell ref="K233:M233"/>
    <mergeCell ref="A234:M234"/>
    <mergeCell ref="I239:J239"/>
    <mergeCell ref="I241:J241"/>
    <mergeCell ref="I265:J265"/>
    <mergeCell ref="I266:J266"/>
    <mergeCell ref="K265:M265"/>
    <mergeCell ref="A262:M262"/>
    <mergeCell ref="I270:J270"/>
    <mergeCell ref="K250:M250"/>
    <mergeCell ref="I251:J251"/>
    <mergeCell ref="K251:M251"/>
    <mergeCell ref="K269:M269"/>
    <mergeCell ref="I253:J253"/>
    <mergeCell ref="K253:M253"/>
    <mergeCell ref="I250:J250"/>
    <mergeCell ref="A254:M254"/>
    <mergeCell ref="A255:M255"/>
    <mergeCell ref="A256:M256"/>
    <mergeCell ref="K257:M257"/>
    <mergeCell ref="I259:J259"/>
    <mergeCell ref="I269:J269"/>
    <mergeCell ref="I258:J258"/>
    <mergeCell ref="I260:J260"/>
    <mergeCell ref="I261:J261"/>
    <mergeCell ref="K264:M264"/>
    <mergeCell ref="I298:J298"/>
    <mergeCell ref="K298:M298"/>
    <mergeCell ref="I296:J296"/>
    <mergeCell ref="K296:M296"/>
    <mergeCell ref="I297:J297"/>
    <mergeCell ref="K297:M297"/>
    <mergeCell ref="I271:J271"/>
    <mergeCell ref="K272:M272"/>
    <mergeCell ref="I273:J273"/>
    <mergeCell ref="A289:M289"/>
    <mergeCell ref="I290:J290"/>
    <mergeCell ref="K290:M290"/>
    <mergeCell ref="I291:J291"/>
    <mergeCell ref="K291:M291"/>
    <mergeCell ref="A292:M292"/>
    <mergeCell ref="I293:J293"/>
    <mergeCell ref="K293:M293"/>
    <mergeCell ref="I282:J282"/>
    <mergeCell ref="K282:M282"/>
    <mergeCell ref="A283:M283"/>
    <mergeCell ref="I284:J284"/>
    <mergeCell ref="K284:M284"/>
    <mergeCell ref="I275:J275"/>
    <mergeCell ref="I274:J274"/>
    <mergeCell ref="A139:M139"/>
    <mergeCell ref="I144:J144"/>
    <mergeCell ref="K142:M142"/>
    <mergeCell ref="I183:J183"/>
    <mergeCell ref="K184:M184"/>
    <mergeCell ref="I185:J185"/>
    <mergeCell ref="I189:J189"/>
    <mergeCell ref="K157:M157"/>
    <mergeCell ref="K161:M161"/>
    <mergeCell ref="I159:J159"/>
    <mergeCell ref="K159:M159"/>
    <mergeCell ref="I160:J160"/>
    <mergeCell ref="K160:M160"/>
    <mergeCell ref="I178:J178"/>
    <mergeCell ref="I179:J179"/>
    <mergeCell ref="K180:M180"/>
    <mergeCell ref="I181:J181"/>
    <mergeCell ref="I182:J182"/>
    <mergeCell ref="A162:M162"/>
    <mergeCell ref="A163:M163"/>
    <mergeCell ref="A164:M164"/>
    <mergeCell ref="K165:M165"/>
    <mergeCell ref="I166:J166"/>
    <mergeCell ref="K153:M153"/>
    <mergeCell ref="H1:M11"/>
    <mergeCell ref="A12:M15"/>
    <mergeCell ref="A17:M18"/>
    <mergeCell ref="K55:M55"/>
    <mergeCell ref="I55:J55"/>
    <mergeCell ref="I268:J268"/>
    <mergeCell ref="I267:J267"/>
    <mergeCell ref="K267:M267"/>
    <mergeCell ref="K268:M268"/>
    <mergeCell ref="I47:J47"/>
    <mergeCell ref="K47:M47"/>
    <mergeCell ref="I81:J81"/>
    <mergeCell ref="I82:J82"/>
    <mergeCell ref="K81:M81"/>
    <mergeCell ref="K82:M82"/>
    <mergeCell ref="I186:J186"/>
    <mergeCell ref="I188:J188"/>
    <mergeCell ref="K188:M188"/>
    <mergeCell ref="K186:M186"/>
    <mergeCell ref="I187:J187"/>
    <mergeCell ref="K187:M187"/>
    <mergeCell ref="I263:J263"/>
    <mergeCell ref="I264:J264"/>
    <mergeCell ref="K263:M263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2021-02-12T06:37:00Z</dcterms:modified>
</cp:coreProperties>
</file>